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filterPrivacy="1" codeName="Ten_skoroszyt"/>
  <xr:revisionPtr revIDLastSave="0" documentId="10_ncr:8100000_{FEE55F72-DC8D-4B7C-81F3-E019CCF970CB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2" i="1"/>
  <c r="F41" i="1"/>
  <c r="F38" i="1" l="1"/>
  <c r="F37" i="1"/>
  <c r="F36" i="1"/>
  <c r="D33" i="1"/>
  <c r="F33" i="1" s="1"/>
  <c r="F32" i="1"/>
  <c r="F31" i="1"/>
  <c r="F30" i="1"/>
  <c r="F29" i="1"/>
  <c r="F27" i="1"/>
  <c r="F26" i="1"/>
  <c r="F25" i="1"/>
  <c r="F22" i="1"/>
  <c r="F21" i="1"/>
  <c r="F20" i="1"/>
  <c r="F19" i="1"/>
  <c r="F18" i="1"/>
  <c r="F17" i="1"/>
  <c r="F23" i="1" s="1"/>
  <c r="F14" i="1"/>
  <c r="F13" i="1"/>
  <c r="F12" i="1"/>
  <c r="F11" i="1"/>
  <c r="F10" i="1" s="1"/>
  <c r="F9" i="1"/>
  <c r="F8" i="1"/>
  <c r="F28" i="1" l="1"/>
  <c r="F34" i="1" s="1"/>
  <c r="F39" i="1"/>
  <c r="F15" i="1"/>
  <c r="F45" i="1" l="1"/>
  <c r="F44" i="1"/>
</calcChain>
</file>

<file path=xl/sharedStrings.xml><?xml version="1.0" encoding="utf-8"?>
<sst xmlns="http://schemas.openxmlformats.org/spreadsheetml/2006/main" count="103" uniqueCount="80">
  <si>
    <t>ROZBICIE CENY OFERTOWEJ</t>
  </si>
  <si>
    <t xml:space="preserve">ZAPROJEKTOWANIE I WYKONANIE ROBÓT BUDOWLANYCH NA PRZEBUDOWĘ UKŁADU TOROWEGO NA STACJI SZCZECIN GUMIEŃCE W REJONIE OKRĘGU NASTAWCZEGO GM1 W RAMACH PROJEKTU PN. „PRACE NA LINIACH KOLEJOWYCH NR 408 I 409 SZCZECIN GŁÓWNY – GRANICA PAŃSTWA (TANTOW)” </t>
  </si>
  <si>
    <t>Lp</t>
  </si>
  <si>
    <t>Wyszczególnienie elementów rozliczeniowych</t>
  </si>
  <si>
    <t>Jednostka miary</t>
  </si>
  <si>
    <t>Ilość</t>
  </si>
  <si>
    <t>Cena jednostkowa netto                       [PLN]</t>
  </si>
  <si>
    <t>Wartość netto [PLN]</t>
  </si>
  <si>
    <t>1. ROBOTY ROZBIÓRKOWE</t>
  </si>
  <si>
    <t>1.1</t>
  </si>
  <si>
    <t xml:space="preserve">Mechaniczne zrywanie torów kolejowych na podkładach strunobetonowych przesłami wraz z rozbiórką przęseł torowych, rozstaw podkładów powyżej 60 cm, długość przęsła 25 m, szyny S49 </t>
  </si>
  <si>
    <t>kpl</t>
  </si>
  <si>
    <t>1.2</t>
  </si>
  <si>
    <t xml:space="preserve">Mechaniczne zrywanie torów kolejowych na podkładach drewnianych przesłami wraz z rozbiórką przęseł torowych, rozstaw podkładów powyżej 60 cm, długość przęsła 25 m, szyny S49 </t>
  </si>
  <si>
    <t>1.3</t>
  </si>
  <si>
    <t xml:space="preserve">Demontaż rozjazdów </t>
  </si>
  <si>
    <t>1.3.1</t>
  </si>
  <si>
    <t>Mechaniczne zrywanie rozjazdów kolejowych zwyczajnych blokami wraz z ich rozbiórką na budowie, skos 1:9, promień R-300, szyny S49</t>
  </si>
  <si>
    <t>1.3.2</t>
  </si>
  <si>
    <t>Mechaniczne zrywanie rozjazdów kolejowych zwyczajnych blokami wraz z ich rozbiórką na budowie, skos 1:9, promień R-190, szyny S49</t>
  </si>
  <si>
    <t>1.3.3</t>
  </si>
  <si>
    <t>Mechaniczne zrywanie rozjazdów krzyżowych blokami wraz z ich rozbiórką na budowie, skos 1:9, promień R-190, szyny S49</t>
  </si>
  <si>
    <t>1.4</t>
  </si>
  <si>
    <t xml:space="preserve">Demontaż krawędzi peronowej peronu nr 1 </t>
  </si>
  <si>
    <t>(1) RAZEM ROBOTY ROZBIÓRKOWE</t>
  </si>
  <si>
    <t>2. ROBOTY PODTORZOWE</t>
  </si>
  <si>
    <t>2.1</t>
  </si>
  <si>
    <t xml:space="preserve">Wybranie górnej warstwy podtorza - Wykonanie wykopów mechanicznych w gruntach kat I-II z transportem urobku na odl. Do 3 km z uformowaniem i wyrównaniem skarp na odkładzie. </t>
  </si>
  <si>
    <t>2.2</t>
  </si>
  <si>
    <t xml:space="preserve">Profilowanie i zagęszczenie podłoża pod warstwy konstrukcyjne nawierzchni </t>
  </si>
  <si>
    <t>2.3</t>
  </si>
  <si>
    <t xml:space="preserve">Zabudowa warstwy ochronnej gr. 30 cm z kruszywa łamanego stabilizowanego mechanicznie </t>
  </si>
  <si>
    <t>2.4</t>
  </si>
  <si>
    <t xml:space="preserve">Ułożenie geowłókniny separacyjno-filtracyjnej </t>
  </si>
  <si>
    <t>2.5</t>
  </si>
  <si>
    <t xml:space="preserve">Profilowanie ławy torowiska w obrębie rozbieranego peronu nr 1 </t>
  </si>
  <si>
    <t>2.6</t>
  </si>
  <si>
    <t xml:space="preserve">Zabezpieczenie lub dobudowa istniejących skarp </t>
  </si>
  <si>
    <t>(2) RAZEM ROBOTY PODTORZOWE</t>
  </si>
  <si>
    <t>3. ROBOTY NAWIERZCHNIOWE</t>
  </si>
  <si>
    <t>3.1</t>
  </si>
  <si>
    <t>Budowa nawierzchni torowej - budowa torów klasy 1</t>
  </si>
  <si>
    <t>3.2</t>
  </si>
  <si>
    <t xml:space="preserve">Wymiana znaków i wskaźników </t>
  </si>
  <si>
    <t>3.3</t>
  </si>
  <si>
    <t xml:space="preserve">Wypełnienie międzytorzy klińcem lub podsypką tłuczniową </t>
  </si>
  <si>
    <t>3.4</t>
  </si>
  <si>
    <t xml:space="preserve">Zabudowa rozjazdów </t>
  </si>
  <si>
    <t>3.4.1</t>
  </si>
  <si>
    <t>Zabudowa rozjazdów typu Rz 60E1-1200-1:18,5</t>
  </si>
  <si>
    <t>3.4.2</t>
  </si>
  <si>
    <t>Zabudowa rozjazdów typu Rz 60E1-500-1:12</t>
  </si>
  <si>
    <t>3.5</t>
  </si>
  <si>
    <t xml:space="preserve">Regulacja istniejącej nawierzchni torowej wraz z oczyszczenień podsypki i wymianą pojedyńczych elementów, podbiciem i stabilizacją toru </t>
  </si>
  <si>
    <t>3.6</t>
  </si>
  <si>
    <t xml:space="preserve">Szlifowanie torów - reprofilacja początkowa </t>
  </si>
  <si>
    <t>3.7</t>
  </si>
  <si>
    <t xml:space="preserve">Szlifowanie rozjazdów </t>
  </si>
  <si>
    <t>(3) RAZEM ROBOTY NAWIERZCHNIOWE</t>
  </si>
  <si>
    <t>4. ROBOTY ODWODNIENIOWE</t>
  </si>
  <si>
    <t>4.1</t>
  </si>
  <si>
    <t xml:space="preserve">Budowa odwodnienia wgłębnego - drenaż z żwiru filtracyjnego i rur z tworzywa sztucznego </t>
  </si>
  <si>
    <t>4.2</t>
  </si>
  <si>
    <t xml:space="preserve">Budowa kolektora z rur z tworzywa sztucznego </t>
  </si>
  <si>
    <t>4.3</t>
  </si>
  <si>
    <t xml:space="preserve">Zabudowa studzienek rewizyjnych </t>
  </si>
  <si>
    <t>(4) RAZEM ROBOTY ODWODNIENIOWE</t>
  </si>
  <si>
    <t xml:space="preserve">(1) + (2) + (3) + (4) </t>
  </si>
  <si>
    <t>Razem netto</t>
  </si>
  <si>
    <t>23 % VAT</t>
  </si>
  <si>
    <t>Razem brutto</t>
  </si>
  <si>
    <t>**</t>
  </si>
  <si>
    <t xml:space="preserve">Podana cena netto zawiera wszytkie roboty opisanme w RCO oraz te tu nie ujęte a opisane w SIWZ i PFU </t>
  </si>
  <si>
    <t>5. WYCINKA DRZEW I KRZEWÓW</t>
  </si>
  <si>
    <t>5.1</t>
  </si>
  <si>
    <t>Wycinka drzew i krzewów</t>
  </si>
  <si>
    <t>(4) RAZEM WYCINKA DRZEW I KRZEWÓW</t>
  </si>
  <si>
    <t>*</t>
  </si>
  <si>
    <t>PROSZĘ WYRAŹNIE ZAZNACZYĆ WARIANT W JAKIM OFERTA JEST SKŁADANA (PATRZ NAGŁÓWEK)</t>
  </si>
  <si>
    <r>
      <t xml:space="preserve">ROBOTY TOROWE Wariant 1 / </t>
    </r>
    <r>
      <rPr>
        <b/>
        <strike/>
        <sz val="24"/>
        <rFont val="Times New Roman"/>
        <family val="1"/>
        <charset val="238"/>
      </rPr>
      <t>Wariant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</si>
</sst>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4"/>
      <name val="Times New Roman"/>
      <family val="1"/>
      <charset val="238"/>
    </font>
    <font>
      <sz val="20"/>
      <name val="Times New Roman"/>
      <family val="1"/>
      <charset val="238"/>
    </font>
    <font>
      <sz val="20"/>
      <color rgb="FFFF0000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trike/>
      <sz val="2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 wrapText="1"/>
    </xf>
    <xf numFmtId="1" fontId="5" fillId="0" borderId="17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 wrapText="1"/>
    </xf>
    <xf numFmtId="4" fontId="1" fillId="0" borderId="2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4" fontId="1" fillId="0" borderId="1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H47"/>
  <sheetViews>
    <sheetView tabSelected="1" topLeftCell="A31" zoomScale="85" zoomScaleNormal="85" workbookViewId="0">
      <selection activeCell="H5" sqref="H5"/>
    </sheetView>
  </sheetViews>
  <sheetFormatPr defaultRowHeight="15" x14ac:dyDescent="0.25"/>
  <cols>
    <col min="1" max="1" width="10.28515625" style="1" bestFit="1" customWidth="1"/>
    <col min="2" max="2" width="140.42578125" style="1" bestFit="1" customWidth="1"/>
    <col min="3" max="3" width="23.140625" style="1" customWidth="1"/>
    <col min="4" max="4" width="14.28515625" style="1" customWidth="1"/>
    <col min="5" max="5" width="27.5703125" style="1" bestFit="1" customWidth="1"/>
    <col min="6" max="6" width="40.140625" style="1" bestFit="1" customWidth="1"/>
    <col min="7" max="16384" width="9.140625" style="1"/>
  </cols>
  <sheetData>
    <row r="1" spans="1:8" ht="26.25" customHeight="1" x14ac:dyDescent="0.25">
      <c r="A1" s="57"/>
      <c r="B1" s="57"/>
      <c r="C1" s="36"/>
      <c r="D1" s="36"/>
      <c r="E1" s="36"/>
      <c r="F1" s="36"/>
    </row>
    <row r="2" spans="1:8" ht="30" x14ac:dyDescent="0.25">
      <c r="A2" s="54" t="s">
        <v>0</v>
      </c>
      <c r="B2" s="54"/>
      <c r="C2" s="54"/>
      <c r="D2" s="54"/>
      <c r="E2" s="54"/>
      <c r="F2" s="54"/>
    </row>
    <row r="3" spans="1:8" ht="30" x14ac:dyDescent="0.25">
      <c r="A3" s="54" t="s">
        <v>79</v>
      </c>
      <c r="B3" s="54"/>
      <c r="C3" s="54"/>
      <c r="D3" s="54"/>
      <c r="E3" s="54"/>
      <c r="F3" s="54"/>
    </row>
    <row r="4" spans="1:8" ht="26.25" thickBot="1" x14ac:dyDescent="0.3">
      <c r="A4" s="55" t="s">
        <v>1</v>
      </c>
      <c r="B4" s="55"/>
      <c r="C4" s="55"/>
      <c r="D4" s="55"/>
      <c r="E4" s="55"/>
      <c r="F4" s="55"/>
    </row>
    <row r="5" spans="1:8" ht="102.75" thickBot="1" x14ac:dyDescent="0.3">
      <c r="A5" s="2" t="s">
        <v>2</v>
      </c>
      <c r="B5" s="3" t="s">
        <v>3</v>
      </c>
      <c r="C5" s="3" t="s">
        <v>4</v>
      </c>
      <c r="D5" s="4" t="s">
        <v>5</v>
      </c>
      <c r="E5" s="3" t="s">
        <v>6</v>
      </c>
      <c r="F5" s="5" t="s">
        <v>7</v>
      </c>
      <c r="H5" s="56"/>
    </row>
    <row r="6" spans="1:8" ht="27" thickBot="1" x14ac:dyDescent="0.3">
      <c r="A6" s="6">
        <v>1</v>
      </c>
      <c r="B6" s="7">
        <v>3</v>
      </c>
      <c r="C6" s="8">
        <v>4</v>
      </c>
      <c r="D6" s="9">
        <v>5</v>
      </c>
      <c r="E6" s="8">
        <v>6</v>
      </c>
      <c r="F6" s="10">
        <v>7</v>
      </c>
    </row>
    <row r="7" spans="1:8" ht="26.25" thickBot="1" x14ac:dyDescent="0.3">
      <c r="A7" s="48" t="s">
        <v>8</v>
      </c>
      <c r="B7" s="49"/>
      <c r="C7" s="49"/>
      <c r="D7" s="49"/>
      <c r="E7" s="49"/>
      <c r="F7" s="50"/>
    </row>
    <row r="8" spans="1:8" ht="78.75" x14ac:dyDescent="0.25">
      <c r="A8" s="11" t="s">
        <v>9</v>
      </c>
      <c r="B8" s="12" t="s">
        <v>10</v>
      </c>
      <c r="C8" s="13" t="s">
        <v>11</v>
      </c>
      <c r="D8" s="14">
        <v>1</v>
      </c>
      <c r="E8" s="15"/>
      <c r="F8" s="16">
        <f t="shared" ref="F8:F14" si="0">E8*D8</f>
        <v>0</v>
      </c>
    </row>
    <row r="9" spans="1:8" ht="78.75" x14ac:dyDescent="0.25">
      <c r="A9" s="11" t="s">
        <v>12</v>
      </c>
      <c r="B9" s="12" t="s">
        <v>13</v>
      </c>
      <c r="C9" s="13" t="s">
        <v>11</v>
      </c>
      <c r="D9" s="14">
        <v>1</v>
      </c>
      <c r="E9" s="15"/>
      <c r="F9" s="16">
        <f t="shared" si="0"/>
        <v>0</v>
      </c>
    </row>
    <row r="10" spans="1:8" ht="26.25" x14ac:dyDescent="0.25">
      <c r="A10" s="11" t="s">
        <v>14</v>
      </c>
      <c r="B10" s="12" t="s">
        <v>15</v>
      </c>
      <c r="C10" s="13"/>
      <c r="D10" s="17"/>
      <c r="E10" s="15"/>
      <c r="F10" s="16">
        <f>SUM(F11:F13)</f>
        <v>0</v>
      </c>
    </row>
    <row r="11" spans="1:8" ht="52.5" x14ac:dyDescent="0.25">
      <c r="A11" s="11" t="s">
        <v>16</v>
      </c>
      <c r="B11" s="12" t="s">
        <v>17</v>
      </c>
      <c r="C11" s="13" t="s">
        <v>11</v>
      </c>
      <c r="D11" s="14">
        <v>2</v>
      </c>
      <c r="E11" s="15"/>
      <c r="F11" s="16">
        <f t="shared" si="0"/>
        <v>0</v>
      </c>
    </row>
    <row r="12" spans="1:8" ht="52.5" x14ac:dyDescent="0.25">
      <c r="A12" s="11" t="s">
        <v>18</v>
      </c>
      <c r="B12" s="12" t="s">
        <v>19</v>
      </c>
      <c r="C12" s="13" t="s">
        <v>11</v>
      </c>
      <c r="D12" s="14">
        <v>1</v>
      </c>
      <c r="E12" s="15"/>
      <c r="F12" s="16">
        <f t="shared" si="0"/>
        <v>0</v>
      </c>
    </row>
    <row r="13" spans="1:8" ht="52.5" x14ac:dyDescent="0.25">
      <c r="A13" s="11" t="s">
        <v>20</v>
      </c>
      <c r="B13" s="12" t="s">
        <v>21</v>
      </c>
      <c r="C13" s="13" t="s">
        <v>11</v>
      </c>
      <c r="D13" s="14">
        <v>3</v>
      </c>
      <c r="E13" s="15"/>
      <c r="F13" s="16">
        <f t="shared" si="0"/>
        <v>0</v>
      </c>
    </row>
    <row r="14" spans="1:8" ht="26.25" x14ac:dyDescent="0.25">
      <c r="A14" s="11" t="s">
        <v>22</v>
      </c>
      <c r="B14" s="12" t="s">
        <v>23</v>
      </c>
      <c r="C14" s="13" t="s">
        <v>11</v>
      </c>
      <c r="D14" s="14">
        <v>1</v>
      </c>
      <c r="E14" s="15"/>
      <c r="F14" s="16">
        <f t="shared" si="0"/>
        <v>0</v>
      </c>
    </row>
    <row r="15" spans="1:8" ht="26.25" thickBot="1" x14ac:dyDescent="0.3">
      <c r="A15" s="45" t="s">
        <v>24</v>
      </c>
      <c r="B15" s="46"/>
      <c r="C15" s="46"/>
      <c r="D15" s="46"/>
      <c r="E15" s="47"/>
      <c r="F15" s="18">
        <f>F8+F9+F10+F14</f>
        <v>0</v>
      </c>
    </row>
    <row r="16" spans="1:8" ht="26.25" thickBot="1" x14ac:dyDescent="0.3">
      <c r="A16" s="48" t="s">
        <v>25</v>
      </c>
      <c r="B16" s="49"/>
      <c r="C16" s="49"/>
      <c r="D16" s="49"/>
      <c r="E16" s="49"/>
      <c r="F16" s="50"/>
    </row>
    <row r="17" spans="1:6" ht="78.75" x14ac:dyDescent="0.25">
      <c r="A17" s="11" t="s">
        <v>26</v>
      </c>
      <c r="B17" s="19" t="s">
        <v>27</v>
      </c>
      <c r="C17" s="13" t="s">
        <v>11</v>
      </c>
      <c r="D17" s="20">
        <v>1</v>
      </c>
      <c r="E17" s="15"/>
      <c r="F17" s="16">
        <f t="shared" ref="F17:F22" si="1">E17*D17</f>
        <v>0</v>
      </c>
    </row>
    <row r="18" spans="1:6" ht="26.25" x14ac:dyDescent="0.25">
      <c r="A18" s="11" t="s">
        <v>28</v>
      </c>
      <c r="B18" s="19" t="s">
        <v>29</v>
      </c>
      <c r="C18" s="13" t="s">
        <v>11</v>
      </c>
      <c r="D18" s="20">
        <v>1</v>
      </c>
      <c r="E18" s="15"/>
      <c r="F18" s="16">
        <f t="shared" si="1"/>
        <v>0</v>
      </c>
    </row>
    <row r="19" spans="1:6" ht="52.5" x14ac:dyDescent="0.25">
      <c r="A19" s="11" t="s">
        <v>30</v>
      </c>
      <c r="B19" s="21" t="s">
        <v>31</v>
      </c>
      <c r="C19" s="13" t="s">
        <v>11</v>
      </c>
      <c r="D19" s="22">
        <v>1</v>
      </c>
      <c r="E19" s="15"/>
      <c r="F19" s="16">
        <f t="shared" si="1"/>
        <v>0</v>
      </c>
    </row>
    <row r="20" spans="1:6" ht="26.25" x14ac:dyDescent="0.25">
      <c r="A20" s="11" t="s">
        <v>32</v>
      </c>
      <c r="B20" s="21" t="s">
        <v>33</v>
      </c>
      <c r="C20" s="13" t="s">
        <v>11</v>
      </c>
      <c r="D20" s="22">
        <v>1</v>
      </c>
      <c r="E20" s="15"/>
      <c r="F20" s="16">
        <f t="shared" si="1"/>
        <v>0</v>
      </c>
    </row>
    <row r="21" spans="1:6" ht="26.25" x14ac:dyDescent="0.25">
      <c r="A21" s="11" t="s">
        <v>34</v>
      </c>
      <c r="B21" s="21" t="s">
        <v>35</v>
      </c>
      <c r="C21" s="13" t="s">
        <v>11</v>
      </c>
      <c r="D21" s="22">
        <v>1</v>
      </c>
      <c r="E21" s="15"/>
      <c r="F21" s="16">
        <f t="shared" si="1"/>
        <v>0</v>
      </c>
    </row>
    <row r="22" spans="1:6" ht="26.25" x14ac:dyDescent="0.25">
      <c r="A22" s="11" t="s">
        <v>36</v>
      </c>
      <c r="B22" s="21" t="s">
        <v>37</v>
      </c>
      <c r="C22" s="13" t="s">
        <v>11</v>
      </c>
      <c r="D22" s="22">
        <v>1</v>
      </c>
      <c r="E22" s="15"/>
      <c r="F22" s="16">
        <f t="shared" si="1"/>
        <v>0</v>
      </c>
    </row>
    <row r="23" spans="1:6" ht="26.25" thickBot="1" x14ac:dyDescent="0.3">
      <c r="A23" s="45" t="s">
        <v>38</v>
      </c>
      <c r="B23" s="46"/>
      <c r="C23" s="46"/>
      <c r="D23" s="46"/>
      <c r="E23" s="47"/>
      <c r="F23" s="18">
        <f>SUM(F17:F22)</f>
        <v>0</v>
      </c>
    </row>
    <row r="24" spans="1:6" ht="26.25" thickBot="1" x14ac:dyDescent="0.3">
      <c r="A24" s="48" t="s">
        <v>39</v>
      </c>
      <c r="B24" s="49"/>
      <c r="C24" s="49"/>
      <c r="D24" s="49"/>
      <c r="E24" s="49"/>
      <c r="F24" s="50"/>
    </row>
    <row r="25" spans="1:6" ht="26.25" x14ac:dyDescent="0.25">
      <c r="A25" s="23" t="s">
        <v>40</v>
      </c>
      <c r="B25" s="19" t="s">
        <v>41</v>
      </c>
      <c r="C25" s="13" t="s">
        <v>11</v>
      </c>
      <c r="D25" s="20">
        <v>1</v>
      </c>
      <c r="E25" s="15"/>
      <c r="F25" s="16">
        <f>E25*D25</f>
        <v>0</v>
      </c>
    </row>
    <row r="26" spans="1:6" ht="26.25" x14ac:dyDescent="0.25">
      <c r="A26" s="23" t="s">
        <v>42</v>
      </c>
      <c r="B26" s="21" t="s">
        <v>43</v>
      </c>
      <c r="C26" s="13" t="s">
        <v>11</v>
      </c>
      <c r="D26" s="20">
        <v>1</v>
      </c>
      <c r="E26" s="15"/>
      <c r="F26" s="16">
        <f t="shared" ref="F26:F33" si="2">E26*D26</f>
        <v>0</v>
      </c>
    </row>
    <row r="27" spans="1:6" ht="26.25" x14ac:dyDescent="0.25">
      <c r="A27" s="23" t="s">
        <v>44</v>
      </c>
      <c r="B27" s="21" t="s">
        <v>45</v>
      </c>
      <c r="C27" s="13" t="s">
        <v>11</v>
      </c>
      <c r="D27" s="20">
        <v>1</v>
      </c>
      <c r="E27" s="15"/>
      <c r="F27" s="16">
        <f t="shared" si="2"/>
        <v>0</v>
      </c>
    </row>
    <row r="28" spans="1:6" ht="26.25" x14ac:dyDescent="0.25">
      <c r="A28" s="23" t="s">
        <v>46</v>
      </c>
      <c r="B28" s="21" t="s">
        <v>47</v>
      </c>
      <c r="C28" s="13"/>
      <c r="D28" s="24"/>
      <c r="E28" s="15"/>
      <c r="F28" s="16">
        <f>SUM(F29:F30)</f>
        <v>0</v>
      </c>
    </row>
    <row r="29" spans="1:6" ht="26.25" x14ac:dyDescent="0.25">
      <c r="A29" s="23" t="s">
        <v>48</v>
      </c>
      <c r="B29" s="25" t="s">
        <v>49</v>
      </c>
      <c r="C29" s="13" t="s">
        <v>11</v>
      </c>
      <c r="D29" s="20">
        <v>2</v>
      </c>
      <c r="E29" s="15"/>
      <c r="F29" s="16">
        <f t="shared" si="2"/>
        <v>0</v>
      </c>
    </row>
    <row r="30" spans="1:6" ht="26.25" x14ac:dyDescent="0.25">
      <c r="A30" s="23" t="s">
        <v>50</v>
      </c>
      <c r="B30" s="25" t="s">
        <v>51</v>
      </c>
      <c r="C30" s="13" t="s">
        <v>11</v>
      </c>
      <c r="D30" s="20">
        <v>7</v>
      </c>
      <c r="E30" s="15"/>
      <c r="F30" s="16">
        <f t="shared" si="2"/>
        <v>0</v>
      </c>
    </row>
    <row r="31" spans="1:6" ht="52.5" x14ac:dyDescent="0.25">
      <c r="A31" s="23" t="s">
        <v>52</v>
      </c>
      <c r="B31" s="21" t="s">
        <v>53</v>
      </c>
      <c r="C31" s="13" t="s">
        <v>11</v>
      </c>
      <c r="D31" s="26">
        <v>1</v>
      </c>
      <c r="E31" s="15"/>
      <c r="F31" s="16">
        <f t="shared" si="2"/>
        <v>0</v>
      </c>
    </row>
    <row r="32" spans="1:6" ht="26.25" x14ac:dyDescent="0.25">
      <c r="A32" s="23" t="s">
        <v>54</v>
      </c>
      <c r="B32" s="21" t="s">
        <v>55</v>
      </c>
      <c r="C32" s="13" t="s">
        <v>11</v>
      </c>
      <c r="D32" s="26">
        <v>1</v>
      </c>
      <c r="E32" s="15"/>
      <c r="F32" s="16">
        <f t="shared" si="2"/>
        <v>0</v>
      </c>
    </row>
    <row r="33" spans="1:6" ht="26.25" x14ac:dyDescent="0.25">
      <c r="A33" s="23" t="s">
        <v>56</v>
      </c>
      <c r="B33" s="21" t="s">
        <v>57</v>
      </c>
      <c r="C33" s="13" t="s">
        <v>11</v>
      </c>
      <c r="D33" s="20">
        <f>SUM(D29:D30)</f>
        <v>9</v>
      </c>
      <c r="E33" s="15"/>
      <c r="F33" s="16">
        <f t="shared" si="2"/>
        <v>0</v>
      </c>
    </row>
    <row r="34" spans="1:6" ht="26.25" thickBot="1" x14ac:dyDescent="0.3">
      <c r="A34" s="45" t="s">
        <v>58</v>
      </c>
      <c r="B34" s="46"/>
      <c r="C34" s="46"/>
      <c r="D34" s="46"/>
      <c r="E34" s="47"/>
      <c r="F34" s="18">
        <f>F25+F26+F27+F28+F31+F32+F33</f>
        <v>0</v>
      </c>
    </row>
    <row r="35" spans="1:6" ht="26.25" thickBot="1" x14ac:dyDescent="0.3">
      <c r="A35" s="48" t="s">
        <v>59</v>
      </c>
      <c r="B35" s="49"/>
      <c r="C35" s="49"/>
      <c r="D35" s="49"/>
      <c r="E35" s="49"/>
      <c r="F35" s="50"/>
    </row>
    <row r="36" spans="1:6" ht="52.5" x14ac:dyDescent="0.25">
      <c r="A36" s="23" t="s">
        <v>60</v>
      </c>
      <c r="B36" s="19" t="s">
        <v>61</v>
      </c>
      <c r="C36" s="13" t="s">
        <v>11</v>
      </c>
      <c r="D36" s="20">
        <v>1</v>
      </c>
      <c r="E36" s="15"/>
      <c r="F36" s="16">
        <f>E36*D36</f>
        <v>0</v>
      </c>
    </row>
    <row r="37" spans="1:6" ht="26.25" x14ac:dyDescent="0.25">
      <c r="A37" s="23" t="s">
        <v>62</v>
      </c>
      <c r="B37" s="19" t="s">
        <v>63</v>
      </c>
      <c r="C37" s="13" t="s">
        <v>11</v>
      </c>
      <c r="D37" s="20">
        <v>1</v>
      </c>
      <c r="E37" s="15"/>
      <c r="F37" s="16">
        <f>E37*D37</f>
        <v>0</v>
      </c>
    </row>
    <row r="38" spans="1:6" ht="27" thickBot="1" x14ac:dyDescent="0.3">
      <c r="A38" s="32" t="s">
        <v>64</v>
      </c>
      <c r="B38" s="19" t="s">
        <v>65</v>
      </c>
      <c r="C38" s="33" t="s">
        <v>11</v>
      </c>
      <c r="D38" s="20">
        <v>10</v>
      </c>
      <c r="E38" s="34"/>
      <c r="F38" s="16">
        <f>E38*D38</f>
        <v>0</v>
      </c>
    </row>
    <row r="39" spans="1:6" ht="26.25" thickBot="1" x14ac:dyDescent="0.3">
      <c r="A39" s="51" t="s">
        <v>66</v>
      </c>
      <c r="B39" s="52"/>
      <c r="C39" s="52"/>
      <c r="D39" s="52"/>
      <c r="E39" s="53"/>
      <c r="F39" s="35">
        <f>SUM(F36:F38)</f>
        <v>0</v>
      </c>
    </row>
    <row r="40" spans="1:6" ht="26.25" thickBot="1" x14ac:dyDescent="0.3">
      <c r="A40" s="48" t="s">
        <v>73</v>
      </c>
      <c r="B40" s="49"/>
      <c r="C40" s="49"/>
      <c r="D40" s="49"/>
      <c r="E40" s="49"/>
      <c r="F40" s="50"/>
    </row>
    <row r="41" spans="1:6" ht="27" thickBot="1" x14ac:dyDescent="0.3">
      <c r="A41" s="23" t="s">
        <v>74</v>
      </c>
      <c r="B41" s="19" t="s">
        <v>75</v>
      </c>
      <c r="C41" s="13" t="s">
        <v>11</v>
      </c>
      <c r="D41" s="20">
        <v>1</v>
      </c>
      <c r="E41" s="15"/>
      <c r="F41" s="16">
        <f>E41*D41</f>
        <v>0</v>
      </c>
    </row>
    <row r="42" spans="1:6" ht="26.25" thickBot="1" x14ac:dyDescent="0.3">
      <c r="A42" s="51" t="s">
        <v>76</v>
      </c>
      <c r="B42" s="52"/>
      <c r="C42" s="52"/>
      <c r="D42" s="52"/>
      <c r="E42" s="53"/>
      <c r="F42" s="35">
        <f>SUM(F41:F41)</f>
        <v>0</v>
      </c>
    </row>
    <row r="43" spans="1:6" ht="26.25" customHeight="1" thickBot="1" x14ac:dyDescent="0.3">
      <c r="A43" s="40" t="s">
        <v>67</v>
      </c>
      <c r="B43" s="37"/>
      <c r="C43" s="37"/>
      <c r="D43" s="41"/>
      <c r="E43" s="27" t="s">
        <v>68</v>
      </c>
      <c r="F43" s="28">
        <f>F39+F34+F23+F15+F42</f>
        <v>0</v>
      </c>
    </row>
    <row r="44" spans="1:6" ht="26.25" thickBot="1" x14ac:dyDescent="0.3">
      <c r="A44" s="40"/>
      <c r="B44" s="37"/>
      <c r="C44" s="37"/>
      <c r="D44" s="41"/>
      <c r="E44" s="29" t="s">
        <v>69</v>
      </c>
      <c r="F44" s="30">
        <f>F43*0.23</f>
        <v>0</v>
      </c>
    </row>
    <row r="45" spans="1:6" ht="26.25" thickBot="1" x14ac:dyDescent="0.3">
      <c r="A45" s="42"/>
      <c r="B45" s="43"/>
      <c r="C45" s="43"/>
      <c r="D45" s="44"/>
      <c r="E45" s="29" t="s">
        <v>70</v>
      </c>
      <c r="F45" s="30">
        <f>F43*1.23</f>
        <v>0</v>
      </c>
    </row>
    <row r="46" spans="1:6" ht="26.25" thickBot="1" x14ac:dyDescent="0.3">
      <c r="A46" s="31" t="s">
        <v>77</v>
      </c>
      <c r="B46" s="37" t="s">
        <v>78</v>
      </c>
      <c r="C46" s="37"/>
      <c r="D46" s="37"/>
      <c r="E46" s="37"/>
      <c r="F46" s="38"/>
    </row>
    <row r="47" spans="1:6" ht="20.25" x14ac:dyDescent="0.25">
      <c r="A47" s="1" t="s">
        <v>71</v>
      </c>
      <c r="B47" s="39" t="s">
        <v>72</v>
      </c>
      <c r="C47" s="39"/>
      <c r="D47" s="39"/>
      <c r="E47" s="39"/>
      <c r="F47" s="39"/>
    </row>
  </sheetData>
  <mergeCells count="19">
    <mergeCell ref="A3:F3"/>
    <mergeCell ref="A4:F4"/>
    <mergeCell ref="A7:F7"/>
    <mergeCell ref="A15:E15"/>
    <mergeCell ref="C1:F1"/>
    <mergeCell ref="B46:F46"/>
    <mergeCell ref="B47:F47"/>
    <mergeCell ref="A44:D44"/>
    <mergeCell ref="A45:D45"/>
    <mergeCell ref="A23:E23"/>
    <mergeCell ref="A24:F24"/>
    <mergeCell ref="A34:E34"/>
    <mergeCell ref="A35:F35"/>
    <mergeCell ref="A39:E39"/>
    <mergeCell ref="A43:D43"/>
    <mergeCell ref="A40:F40"/>
    <mergeCell ref="A42:E42"/>
    <mergeCell ref="A16:F16"/>
    <mergeCell ref="A2:F2"/>
  </mergeCells>
  <pageMargins left="0.7" right="0.7" top="0.75" bottom="0.75" header="0.3" footer="0.3"/>
  <pageSetup paperSize="9" scale="3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2018-07-05T07:14:31Z</dcterms:modified>
</cp:coreProperties>
</file>