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0_ncr:8100000_{D8D0DFF7-E39A-45E0-8F73-F0E0B8487A88}" xr6:coauthVersionLast="33" xr6:coauthVersionMax="33" xr10:uidLastSave="{00000000-0000-0000-0000-000000000000}"/>
  <bookViews>
    <workbookView xWindow="0" yWindow="0" windowWidth="22260" windowHeight="12645" activeTab="1" xr2:uid="{00000000-000D-0000-FFFF-FFFF00000000}"/>
  </bookViews>
  <sheets>
    <sheet name="Arkusz1" sheetId="1" r:id="rId1"/>
    <sheet name="Arkusz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2" l="1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49" i="2" s="1"/>
  <c r="G8" i="2"/>
  <c r="G50" i="2" l="1"/>
  <c r="G51" i="2" s="1"/>
  <c r="F38" i="1"/>
  <c r="F37" i="1"/>
  <c r="F39" i="1" s="1"/>
  <c r="F36" i="1"/>
  <c r="D33" i="1"/>
  <c r="F33" i="1" s="1"/>
  <c r="F32" i="1"/>
  <c r="F31" i="1"/>
  <c r="F30" i="1"/>
  <c r="F29" i="1"/>
  <c r="F28" i="1" s="1"/>
  <c r="F27" i="1"/>
  <c r="F26" i="1"/>
  <c r="F25" i="1"/>
  <c r="F34" i="1" s="1"/>
  <c r="F22" i="1"/>
  <c r="F21" i="1"/>
  <c r="F20" i="1"/>
  <c r="F19" i="1"/>
  <c r="F18" i="1"/>
  <c r="F17" i="1"/>
  <c r="F23" i="1" s="1"/>
  <c r="F14" i="1"/>
  <c r="F13" i="1"/>
  <c r="F12" i="1"/>
  <c r="F11" i="1"/>
  <c r="F10" i="1" s="1"/>
  <c r="F9" i="1"/>
  <c r="F8" i="1"/>
  <c r="F15" i="1" l="1"/>
  <c r="F40" i="1"/>
  <c r="F42" i="1" l="1"/>
  <c r="F41" i="1"/>
</calcChain>
</file>

<file path=xl/sharedStrings.xml><?xml version="1.0" encoding="utf-8"?>
<sst xmlns="http://schemas.openxmlformats.org/spreadsheetml/2006/main" count="234" uniqueCount="159">
  <si>
    <t>ROZBICIE CENY OFERTOWEJ</t>
  </si>
  <si>
    <t>ROBOTY TOROWE</t>
  </si>
  <si>
    <t xml:space="preserve">ZAPROJEKTOWANIE I WYKONANIE ROBÓT BUDOWLANYCH NA PRZEBUDOWĘ UKŁADU TOROWEGO NA STACJI SZCZECIN GUMIEŃCE W REJONIE OKRĘGU NASTAWCZEGO GM1 W RAMACH PROJEKTU PN. „PRACE NA LINIACH KOLEJOWYCH NR 408 I 409 SZCZECIN GŁÓWNY – GRANICA PAŃSTWA (TANTOW)” </t>
  </si>
  <si>
    <t>Lp</t>
  </si>
  <si>
    <t>Wyszczególnienie elementów rozliczeniowych</t>
  </si>
  <si>
    <t>Jednostka miary</t>
  </si>
  <si>
    <t>Ilość</t>
  </si>
  <si>
    <t>Cena jednostkowa netto                       [PLN]</t>
  </si>
  <si>
    <t>Wartość netto [PLN]</t>
  </si>
  <si>
    <t>1. ROBOTY ROZBIÓRKOWE</t>
  </si>
  <si>
    <t>1.1</t>
  </si>
  <si>
    <t xml:space="preserve">Mechaniczne zrywanie torów kolejowych na podkładach strunobetonowych przesłami wraz z rozbiórką przęseł torowych, rozstaw podkładów powyżej 60 cm, długość przęsła 25 m, szyny S49 </t>
  </si>
  <si>
    <t>kpl</t>
  </si>
  <si>
    <t>1.2</t>
  </si>
  <si>
    <t xml:space="preserve">Mechaniczne zrywanie torów kolejowych na podkładach drewnianych przesłami wraz z rozbiórką przęseł torowych, rozstaw podkładów powyżej 60 cm, długość przęsła 25 m, szyny S49 </t>
  </si>
  <si>
    <t>1.3</t>
  </si>
  <si>
    <t xml:space="preserve">Demontaż rozjazdów </t>
  </si>
  <si>
    <t>1.3.1</t>
  </si>
  <si>
    <t>Mechaniczne zrywanie rozjazdów kolejowych zwyczajnych blokami wraz z ich rozbiórką na budowie, skos 1:9, promień R-300, szyny S49</t>
  </si>
  <si>
    <t>1.3.2</t>
  </si>
  <si>
    <t>Mechaniczne zrywanie rozjazdów kolejowych zwyczajnych blokami wraz z ich rozbiórką na budowie, skos 1:9, promień R-190, szyny S49</t>
  </si>
  <si>
    <t>1.3.3</t>
  </si>
  <si>
    <t>Mechaniczne zrywanie rozjazdów krzyżowych blokami wraz z ich rozbiórką na budowie, skos 1:9, promień R-190, szyny S49</t>
  </si>
  <si>
    <t>1.4</t>
  </si>
  <si>
    <t xml:space="preserve">Demontaż krawędzi peronowej peronu nr 1 </t>
  </si>
  <si>
    <t>(1) RAZEM ROBOTY ROZBIÓRKOWE</t>
  </si>
  <si>
    <t>2. ROBOTY PODTORZOWE</t>
  </si>
  <si>
    <t>2.1</t>
  </si>
  <si>
    <t xml:space="preserve">Wybranie górnej warstwy podtorza - Wykonanie wykopów mechanicznych w gruntach kat I-II z transportem urobku na odl. Do 3 km z uformowaniem i wyrównaniem skarp na odkładzie. </t>
  </si>
  <si>
    <t>2.2</t>
  </si>
  <si>
    <t xml:space="preserve">Profilowanie i zagęszczenie podłoża pod warstwy konstrukcyjne nawierzchni </t>
  </si>
  <si>
    <t>2.3</t>
  </si>
  <si>
    <t xml:space="preserve">Zabudowa warstwy ochronnej gr. 30 cm z kruszywa łamanego stabilizowanego mechanicznie </t>
  </si>
  <si>
    <t>2.4</t>
  </si>
  <si>
    <t xml:space="preserve">Ułożenie geowłókniny separacyjno-filtracyjnej </t>
  </si>
  <si>
    <t>2.5</t>
  </si>
  <si>
    <t xml:space="preserve">Profilowanie ławy torowiska w obrębie rozbieranego peronu nr 1 </t>
  </si>
  <si>
    <t>2.6</t>
  </si>
  <si>
    <t xml:space="preserve">Zabezpieczenie lub dobudowa istniejących skarp </t>
  </si>
  <si>
    <t>(2) RAZEM ROBOTY PODTORZOWE</t>
  </si>
  <si>
    <t>3. ROBOTY NAWIERZCHNIOWE</t>
  </si>
  <si>
    <t>3.1</t>
  </si>
  <si>
    <t>Budowa nawierzchni torowej - budowa torów klasy 1</t>
  </si>
  <si>
    <t>3.2</t>
  </si>
  <si>
    <t xml:space="preserve">Wymiana znaków i wskaźników </t>
  </si>
  <si>
    <t>3.3</t>
  </si>
  <si>
    <t xml:space="preserve">Wypełnienie międzytorzy klińcem lub podsypką tłuczniową </t>
  </si>
  <si>
    <t>3.4</t>
  </si>
  <si>
    <t xml:space="preserve">Zabudowa rozjazdów </t>
  </si>
  <si>
    <t>3.4.1</t>
  </si>
  <si>
    <t>Zabudowa rozjazdów typu Rz 60E1-1200-1:18,5</t>
  </si>
  <si>
    <t>3.4.2</t>
  </si>
  <si>
    <t>Zabudowa rozjazdów typu Rz 60E1-500-1:12</t>
  </si>
  <si>
    <t>3.5</t>
  </si>
  <si>
    <t xml:space="preserve">Regulacja istniejącej nawierzchni torowej wraz z oczyszczenień podsypki i wymianą pojedyńczych elementów, podbiciem i stabilizacją toru </t>
  </si>
  <si>
    <t>3.6</t>
  </si>
  <si>
    <t xml:space="preserve">Szlifowanie torów - reprofilacja początkowa </t>
  </si>
  <si>
    <t>3.7</t>
  </si>
  <si>
    <t xml:space="preserve">Szlifowanie rozjazdów </t>
  </si>
  <si>
    <t>(3) RAZEM ROBOTY NAWIERZCHNIOWE</t>
  </si>
  <si>
    <t>4. ROBOTY ODWODNIENIOWE</t>
  </si>
  <si>
    <t>4.1</t>
  </si>
  <si>
    <t xml:space="preserve">Budowa odwodnienia wgłębnego - drenaż z żwiru filtracyjnego i rur z tworzywa sztucznego </t>
  </si>
  <si>
    <t>4.2</t>
  </si>
  <si>
    <t xml:space="preserve">Budowa kolektora z rur z tworzywa sztucznego </t>
  </si>
  <si>
    <t>4.3</t>
  </si>
  <si>
    <t xml:space="preserve">Zabudowa studzienek rewizyjnych </t>
  </si>
  <si>
    <t>(4) RAZEM ROBOTY ODWODNIENIOWE</t>
  </si>
  <si>
    <t xml:space="preserve">(1) + (2) + (3) + (4) </t>
  </si>
  <si>
    <t>Razem netto</t>
  </si>
  <si>
    <t>23 % VAT</t>
  </si>
  <si>
    <t>Razem brutto</t>
  </si>
  <si>
    <t>**</t>
  </si>
  <si>
    <t xml:space="preserve">Podana cena netto zawiera wszytkie roboty opisanme w RCO oraz te tu nie ujęte a opisane w SIWZ i PFU </t>
  </si>
  <si>
    <t>SIEĆ TRAKCYJNA</t>
  </si>
  <si>
    <t>Ryczałt</t>
  </si>
  <si>
    <t>Branża: Sieć trakcyjna</t>
  </si>
  <si>
    <t>2.1.1</t>
  </si>
  <si>
    <t>Montaż słupów indywidulanych z fundamentem palowym wraz z fazowaniem robót</t>
  </si>
  <si>
    <t>2.1.2</t>
  </si>
  <si>
    <t>Montaż słupów z wysięgiem na dwa tory z fundamentami palowymi wraz z fazowaniem robót</t>
  </si>
  <si>
    <t>2.1.3</t>
  </si>
  <si>
    <t>Montaż konstrukcji bramowych o rozpiętości do 20 m z podwójnymi fundamentami wykonywanymi metodą palowania wraz z fazowaniem robót</t>
  </si>
  <si>
    <t>2.1.4</t>
  </si>
  <si>
    <t>Montaż konstrukcji bramowych o rozpiętości od 20 do 30 m z podwójnymi fundamentami wykonywanymi metodą palowania wraz z fazowaniem robót</t>
  </si>
  <si>
    <t>2.1.5</t>
  </si>
  <si>
    <t>Montaż odciągów z fundamentem palowym</t>
  </si>
  <si>
    <t>2.1.6</t>
  </si>
  <si>
    <t>Montaż wsporników do dźwigara bramki i wysięgu na dwa tory</t>
  </si>
  <si>
    <t>2.1.7</t>
  </si>
  <si>
    <t>Montaż podwieszeń sieci trakcyjnej</t>
  </si>
  <si>
    <t>2.1.8</t>
  </si>
  <si>
    <t>Przewieszenie istniejącej sieci trakcyjnej</t>
  </si>
  <si>
    <t>2.1.9</t>
  </si>
  <si>
    <t>Montaż kotwień ciężarowych sieci 1 linowej, 2 drutowej</t>
  </si>
  <si>
    <t>2.1.10</t>
  </si>
  <si>
    <t>Montaż kotwień ciężarowych sieci 1 linowej, 1 drutowej</t>
  </si>
  <si>
    <t>2.1.11</t>
  </si>
  <si>
    <t>Montaż kotwień stałych sieci 1 linowej, 2 drutowej</t>
  </si>
  <si>
    <t>2.1.12</t>
  </si>
  <si>
    <t>Montaż kotwień stałych sieci 1 linowej, 1 drutowej</t>
  </si>
  <si>
    <t>2.1.13</t>
  </si>
  <si>
    <t>Wywieszenie sieci jezdnej 1 linowej, 2 drutowej; lina miedziana Cu150, przewody jezdne z miedzi srebrowej CuAg 0,10, wieszaki, uchwyty odległościowe do przewodów jezdnych wraz z fazowaniem robót</t>
  </si>
  <si>
    <t>2.1.14</t>
  </si>
  <si>
    <t>Wywieszenie sieci jezdnej 1 linowej, 2 drutowej; lina miedziana Cu120, przewody jezdne z miedzi srebrowej CuAg 0,10, wieszaki, uchwyty odległościowe do przewodów jezdnych wraz z fazowaniem robót</t>
  </si>
  <si>
    <t>2.1.15</t>
  </si>
  <si>
    <t>Wywieszenie sieci jezdnej 1 linowej, 1 drutowej; lina miedziana Cu95, przewody jezdne z miedzi, wieszaki wraz z fazowaniem robót</t>
  </si>
  <si>
    <t>2.1.16</t>
  </si>
  <si>
    <t>Montaż izolatorów sekcyjnych w sieci 1 linowej 1 drutowej</t>
  </si>
  <si>
    <t>2.1.17</t>
  </si>
  <si>
    <t>Montaż izolatorów sekcyjnych w sieci 1 linowej 2 drutowej</t>
  </si>
  <si>
    <t>2.1.18</t>
  </si>
  <si>
    <t>Montaż odłączników i rozłączników sekcyjnych silnikowych wraz z połączeniami elektrycznymi</t>
  </si>
  <si>
    <t>2.1.19</t>
  </si>
  <si>
    <t>Montaż połączeń elektrycznych sieci jezdnych</t>
  </si>
  <si>
    <t>2.1.20</t>
  </si>
  <si>
    <t>Montaż połączeń mechanicznych sieci jezdych</t>
  </si>
  <si>
    <t>2.1.21</t>
  </si>
  <si>
    <t>Dwukrotna pomontażowa regulacja sieci jezdnej 1 linowej 1 drutowej, odcinek naprężenia do 400 m</t>
  </si>
  <si>
    <t>2.1.22</t>
  </si>
  <si>
    <t>Dwukrotna pomontażowa regulacja sieci jezdnej 1 linowej 1 drutowej, odcinek naprężenia do 750 m</t>
  </si>
  <si>
    <t>2.1.23</t>
  </si>
  <si>
    <t>Dwukrotna pomontażowa regulacja sieci jezdnej 1 linowej 2 drutowej, odcinek naprężenia do 750 m</t>
  </si>
  <si>
    <t>2.1.24</t>
  </si>
  <si>
    <t>Dwukrotna pomontażowa regulacja sieci jezdnej 1 linowej 2 drutowej, odcinek naprężenia do 1000 m</t>
  </si>
  <si>
    <t>2.1.25</t>
  </si>
  <si>
    <t>Montaż uziomów konstrukcji wsporczych</t>
  </si>
  <si>
    <t>2.1.26</t>
  </si>
  <si>
    <t>Montaż podwieszeń liny uszynienia grupowego</t>
  </si>
  <si>
    <t>2.1.27</t>
  </si>
  <si>
    <t>Montaż liny uszynienia grupowego AFL-6-120 wraz z połączeniami elektrycznymi</t>
  </si>
  <si>
    <t>2.1.28</t>
  </si>
  <si>
    <t>Montaż kotwień liny uszynienia grupowego wraz z połączeniami elektrycznymi</t>
  </si>
  <si>
    <t>2.1.29</t>
  </si>
  <si>
    <r>
      <t>Ułożenie kabla uszyniającego typu YAKY 1x120 mm</t>
    </r>
    <r>
      <rPr>
        <vertAlign val="superscript"/>
        <sz val="20"/>
        <rFont val="Arial"/>
        <family val="2"/>
        <charset val="238"/>
      </rPr>
      <t>2</t>
    </r>
  </si>
  <si>
    <t>2.1.30</t>
  </si>
  <si>
    <t>Montaż na słupach ograniczników niskonapięciowych wraz z połączeniami elektrycznymi</t>
  </si>
  <si>
    <t>2.1.31</t>
  </si>
  <si>
    <t>Montaż uszynień indywidualnych konstrukcji wsporczych (w tym uszynienia tymczasowe)</t>
  </si>
  <si>
    <t>2.1.32</t>
  </si>
  <si>
    <t>Podłączenie kabla uszynienia grupowego do słupa trakcyjnego</t>
  </si>
  <si>
    <t>2.1.33</t>
  </si>
  <si>
    <t>Montaż połączeń elektrycznych rozjazdów (sieć powrotna)</t>
  </si>
  <si>
    <t>2.1.34</t>
  </si>
  <si>
    <t>Montaż połączeń elektrycznych międzytokowych (sieć powrotna)</t>
  </si>
  <si>
    <t>2.1.35</t>
  </si>
  <si>
    <t>Wykonanie kompletu prób i badań linii uszynienia grupowego</t>
  </si>
  <si>
    <t>2.1.36</t>
  </si>
  <si>
    <t>Demontaż dźwigarów bramek wraz z odwiezieniem materiałów z rozbiórek na odległość wskazaną przez Inwestora</t>
  </si>
  <si>
    <t>2.1.37</t>
  </si>
  <si>
    <t>Demontaż słupów stalowych ( w tym słupów bramek i słupów dla wysięgów na dwa tory) wraz z odwiezieniem materiałów z rozbiórek na odległość wskazaną przez Inwestora</t>
  </si>
  <si>
    <t>2.1.38</t>
  </si>
  <si>
    <t>Demontaż odciągów słupów kotwowych wraz z odwiezieniem materiałów z rozbiórek na odległość wskazaną przez Inwestora</t>
  </si>
  <si>
    <t>2.1.39</t>
  </si>
  <si>
    <t>Demontaż fundamentów betonowych wraz z odwiezieniem gruzu na miejsce pozyskane przez Wykonawcę</t>
  </si>
  <si>
    <t>2.1.40</t>
  </si>
  <si>
    <t>Demontaż sieci jezdnej stacyjnej wraz z odwiezieniem materiałów z rozbiórek na odległość wskazaną przez Inwestora</t>
  </si>
  <si>
    <t>2.1.41</t>
  </si>
  <si>
    <t>Dostosowanie urżądzeń USLOS do przebudowanego sekcjonowania sieci trakcyjnej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</si>
</sst>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0.000"/>
    <numFmt numFmtId="165" formatCode="#,##0.00\ &quot;zł&quot;"/>
  </numFmts>
  <fonts count="1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24"/>
      <name val="Times New Roman"/>
      <family val="1"/>
      <charset val="238"/>
    </font>
    <font>
      <sz val="20"/>
      <name val="Times New Roman"/>
      <family val="1"/>
      <charset val="238"/>
    </font>
    <font>
      <sz val="20"/>
      <color rgb="FFFF0000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i/>
      <sz val="20"/>
      <name val="Arial"/>
      <family val="2"/>
      <charset val="238"/>
    </font>
    <font>
      <b/>
      <sz val="24"/>
      <name val="Arial"/>
      <family val="2"/>
      <charset val="238"/>
    </font>
    <font>
      <sz val="20"/>
      <name val="Arial"/>
      <family val="2"/>
      <charset val="238"/>
    </font>
    <font>
      <b/>
      <sz val="20"/>
      <name val="Arial CE"/>
      <charset val="238"/>
    </font>
    <font>
      <sz val="20"/>
      <color indexed="8"/>
      <name val="Arial"/>
      <family val="2"/>
      <charset val="238"/>
    </font>
    <font>
      <vertAlign val="superscript"/>
      <sz val="2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wrapText="1"/>
    </xf>
    <xf numFmtId="0" fontId="9" fillId="0" borderId="0" xfId="0" applyFont="1" applyFill="1"/>
    <xf numFmtId="164" fontId="11" fillId="0" borderId="0" xfId="0" applyNumberFormat="1" applyFont="1" applyFill="1"/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0" fontId="13" fillId="0" borderId="18" xfId="0" quotePrefix="1" applyFont="1" applyFill="1" applyBorder="1" applyAlignment="1">
      <alignment horizontal="center" vertical="center" wrapText="1"/>
    </xf>
    <xf numFmtId="0" fontId="10" fillId="0" borderId="18" xfId="0" quotePrefix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0" fontId="15" fillId="0" borderId="18" xfId="1" applyFont="1" applyFill="1" applyBorder="1" applyAlignment="1">
      <alignment vertical="center" wrapText="1"/>
    </xf>
    <xf numFmtId="0" fontId="15" fillId="0" borderId="18" xfId="1" applyFont="1" applyFill="1" applyBorder="1" applyAlignment="1">
      <alignment horizontal="center" vertical="center" wrapText="1"/>
    </xf>
    <xf numFmtId="0" fontId="15" fillId="0" borderId="18" xfId="1" applyFont="1" applyFill="1" applyBorder="1" applyAlignment="1">
      <alignment horizontal="left" vertical="center" wrapText="1"/>
    </xf>
    <xf numFmtId="0" fontId="13" fillId="0" borderId="18" xfId="1" applyFont="1" applyFill="1" applyBorder="1" applyAlignment="1">
      <alignment horizontal="center" vertical="center" wrapText="1"/>
    </xf>
    <xf numFmtId="0" fontId="13" fillId="0" borderId="18" xfId="1" applyFont="1" applyFill="1" applyBorder="1" applyAlignment="1">
      <alignment horizontal="left" vertical="center" wrapText="1"/>
    </xf>
    <xf numFmtId="1" fontId="13" fillId="0" borderId="18" xfId="1" applyNumberFormat="1" applyFont="1" applyFill="1" applyBorder="1" applyAlignment="1">
      <alignment horizontal="center" vertical="center" wrapText="1"/>
    </xf>
    <xf numFmtId="0" fontId="13" fillId="0" borderId="18" xfId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left" vertical="center"/>
    </xf>
    <xf numFmtId="0" fontId="13" fillId="0" borderId="18" xfId="1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right" vertical="center" wrapText="1"/>
    </xf>
    <xf numFmtId="0" fontId="10" fillId="0" borderId="23" xfId="0" applyFont="1" applyFill="1" applyBorder="1" applyAlignment="1">
      <alignment horizontal="right" vertical="center" wrapText="1"/>
    </xf>
    <xf numFmtId="0" fontId="10" fillId="0" borderId="24" xfId="0" applyFont="1" applyFill="1" applyBorder="1" applyAlignment="1">
      <alignment horizontal="right" vertical="center" wrapText="1"/>
    </xf>
    <xf numFmtId="165" fontId="11" fillId="0" borderId="0" xfId="0" applyNumberFormat="1" applyFont="1" applyFill="1" applyAlignment="1"/>
    <xf numFmtId="165" fontId="10" fillId="0" borderId="2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0" fillId="0" borderId="18" xfId="0" applyNumberFormat="1" applyFont="1" applyFill="1" applyBorder="1" applyAlignment="1">
      <alignment horizontal="right" vertical="center" wrapText="1"/>
    </xf>
    <xf numFmtId="165" fontId="10" fillId="0" borderId="18" xfId="0" applyNumberFormat="1" applyFont="1" applyFill="1" applyBorder="1" applyAlignment="1">
      <alignment horizontal="right" vertical="center"/>
    </xf>
    <xf numFmtId="165" fontId="10" fillId="0" borderId="20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1" fillId="0" borderId="5" xfId="0" applyNumberFormat="1" applyFont="1" applyFill="1" applyBorder="1" applyAlignment="1">
      <alignment horizontal="center"/>
    </xf>
    <xf numFmtId="0" fontId="11" fillId="0" borderId="6" xfId="0" applyNumberFormat="1" applyFont="1" applyFill="1" applyBorder="1" applyAlignment="1">
      <alignment horizontal="center"/>
    </xf>
    <xf numFmtId="165" fontId="15" fillId="0" borderId="18" xfId="2" applyNumberFormat="1" applyFont="1" applyFill="1" applyBorder="1" applyAlignment="1">
      <alignment horizontal="center" vertical="center" wrapText="1"/>
    </xf>
    <xf numFmtId="165" fontId="15" fillId="0" borderId="18" xfId="1" applyNumberFormat="1" applyFont="1" applyFill="1" applyBorder="1" applyAlignment="1">
      <alignment horizontal="center" vertical="center" wrapText="1"/>
    </xf>
    <xf numFmtId="165" fontId="15" fillId="0" borderId="18" xfId="3" applyNumberFormat="1" applyFont="1" applyFill="1" applyBorder="1" applyAlignment="1">
      <alignment horizontal="center" vertical="center" wrapText="1"/>
    </xf>
    <xf numFmtId="165" fontId="13" fillId="0" borderId="18" xfId="3" applyNumberFormat="1" applyFont="1" applyFill="1" applyBorder="1" applyAlignment="1">
      <alignment horizontal="center" vertical="center" wrapText="1"/>
    </xf>
    <xf numFmtId="165" fontId="13" fillId="0" borderId="18" xfId="3" applyNumberFormat="1" applyFont="1" applyFill="1" applyBorder="1" applyAlignment="1">
      <alignment horizontal="center" vertical="center"/>
    </xf>
    <xf numFmtId="165" fontId="13" fillId="0" borderId="18" xfId="2" applyNumberFormat="1" applyFont="1" applyFill="1" applyBorder="1" applyAlignment="1">
      <alignment horizontal="center" vertical="center"/>
    </xf>
    <xf numFmtId="165" fontId="13" fillId="0" borderId="18" xfId="2" applyNumberFormat="1" applyFont="1" applyFill="1" applyBorder="1" applyAlignment="1">
      <alignment horizontal="center" vertical="center" wrapText="1"/>
    </xf>
    <xf numFmtId="165" fontId="10" fillId="0" borderId="20" xfId="0" applyNumberFormat="1" applyFont="1" applyFill="1" applyBorder="1" applyAlignment="1">
      <alignment horizontal="center" vertical="center"/>
    </xf>
  </cellXfs>
  <cellStyles count="4">
    <cellStyle name="Dziesiętny 2" xfId="3" xr:uid="{A710A9C0-7FA1-4ACA-A0E5-54D3DF31FAF9}"/>
    <cellStyle name="Normalny" xfId="0" builtinId="0"/>
    <cellStyle name="Normalny 7 2" xfId="1" xr:uid="{0D6CD691-8E61-450B-A26A-59B3583701D1}"/>
    <cellStyle name="Normalny 8" xfId="2" xr:uid="{BAE0612D-FF4E-4987-9F4D-958B8FC321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view="pageBreakPreview" topLeftCell="A13" zoomScale="60" zoomScaleNormal="70" workbookViewId="0">
      <selection activeCell="B1" sqref="B1"/>
    </sheetView>
  </sheetViews>
  <sheetFormatPr defaultRowHeight="15" x14ac:dyDescent="0.25"/>
  <cols>
    <col min="1" max="1" width="10.28515625" style="5" bestFit="1" customWidth="1"/>
    <col min="2" max="2" width="140.42578125" style="5" bestFit="1" customWidth="1"/>
    <col min="3" max="3" width="23.140625" style="5" customWidth="1"/>
    <col min="4" max="4" width="14.28515625" style="5" customWidth="1"/>
    <col min="5" max="5" width="27.5703125" style="5" bestFit="1" customWidth="1"/>
    <col min="6" max="6" width="40.140625" style="5" bestFit="1" customWidth="1"/>
    <col min="7" max="16384" width="9.140625" style="5"/>
  </cols>
  <sheetData>
    <row r="1" spans="1:6" ht="26.25" x14ac:dyDescent="0.25">
      <c r="A1" s="1"/>
      <c r="B1" s="2"/>
      <c r="C1" s="1"/>
      <c r="D1" s="3"/>
      <c r="E1" s="4"/>
      <c r="F1" s="4"/>
    </row>
    <row r="2" spans="1:6" ht="30" x14ac:dyDescent="0.25">
      <c r="A2" s="48" t="s">
        <v>0</v>
      </c>
      <c r="B2" s="48"/>
      <c r="C2" s="48"/>
      <c r="D2" s="48"/>
      <c r="E2" s="48"/>
      <c r="F2" s="48"/>
    </row>
    <row r="3" spans="1:6" ht="30" x14ac:dyDescent="0.25">
      <c r="A3" s="48" t="s">
        <v>1</v>
      </c>
      <c r="B3" s="48"/>
      <c r="C3" s="48"/>
      <c r="D3" s="48"/>
      <c r="E3" s="48"/>
      <c r="F3" s="48"/>
    </row>
    <row r="4" spans="1:6" ht="26.25" thickBot="1" x14ac:dyDescent="0.3">
      <c r="A4" s="49" t="s">
        <v>2</v>
      </c>
      <c r="B4" s="49"/>
      <c r="C4" s="49"/>
      <c r="D4" s="49"/>
      <c r="E4" s="49"/>
      <c r="F4" s="49"/>
    </row>
    <row r="5" spans="1:6" ht="102.75" thickBot="1" x14ac:dyDescent="0.3">
      <c r="A5" s="6" t="s">
        <v>3</v>
      </c>
      <c r="B5" s="7" t="s">
        <v>4</v>
      </c>
      <c r="C5" s="7" t="s">
        <v>5</v>
      </c>
      <c r="D5" s="8" t="s">
        <v>6</v>
      </c>
      <c r="E5" s="7" t="s">
        <v>7</v>
      </c>
      <c r="F5" s="9" t="s">
        <v>8</v>
      </c>
    </row>
    <row r="6" spans="1:6" ht="27" thickBot="1" x14ac:dyDescent="0.3">
      <c r="A6" s="10">
        <v>1</v>
      </c>
      <c r="B6" s="11">
        <v>3</v>
      </c>
      <c r="C6" s="12">
        <v>4</v>
      </c>
      <c r="D6" s="13">
        <v>5</v>
      </c>
      <c r="E6" s="12">
        <v>6</v>
      </c>
      <c r="F6" s="14">
        <v>7</v>
      </c>
    </row>
    <row r="7" spans="1:6" ht="26.25" thickBot="1" x14ac:dyDescent="0.3">
      <c r="A7" s="45" t="s">
        <v>9</v>
      </c>
      <c r="B7" s="46"/>
      <c r="C7" s="46"/>
      <c r="D7" s="46"/>
      <c r="E7" s="46"/>
      <c r="F7" s="47"/>
    </row>
    <row r="8" spans="1:6" ht="78.75" x14ac:dyDescent="0.25">
      <c r="A8" s="15" t="s">
        <v>10</v>
      </c>
      <c r="B8" s="16" t="s">
        <v>11</v>
      </c>
      <c r="C8" s="17" t="s">
        <v>12</v>
      </c>
      <c r="D8" s="18">
        <v>1</v>
      </c>
      <c r="E8" s="19"/>
      <c r="F8" s="20">
        <f t="shared" ref="F8:F14" si="0">E8*D8</f>
        <v>0</v>
      </c>
    </row>
    <row r="9" spans="1:6" ht="78.75" x14ac:dyDescent="0.25">
      <c r="A9" s="15" t="s">
        <v>13</v>
      </c>
      <c r="B9" s="16" t="s">
        <v>14</v>
      </c>
      <c r="C9" s="17" t="s">
        <v>12</v>
      </c>
      <c r="D9" s="18">
        <v>1</v>
      </c>
      <c r="E9" s="19"/>
      <c r="F9" s="20">
        <f t="shared" si="0"/>
        <v>0</v>
      </c>
    </row>
    <row r="10" spans="1:6" ht="26.25" x14ac:dyDescent="0.25">
      <c r="A10" s="15" t="s">
        <v>15</v>
      </c>
      <c r="B10" s="16" t="s">
        <v>16</v>
      </c>
      <c r="C10" s="17"/>
      <c r="D10" s="21"/>
      <c r="E10" s="19"/>
      <c r="F10" s="20">
        <f>SUM(F11:F13)</f>
        <v>0</v>
      </c>
    </row>
    <row r="11" spans="1:6" ht="52.5" x14ac:dyDescent="0.25">
      <c r="A11" s="15" t="s">
        <v>17</v>
      </c>
      <c r="B11" s="16" t="s">
        <v>18</v>
      </c>
      <c r="C11" s="17" t="s">
        <v>12</v>
      </c>
      <c r="D11" s="18">
        <v>2</v>
      </c>
      <c r="E11" s="19"/>
      <c r="F11" s="20">
        <f t="shared" si="0"/>
        <v>0</v>
      </c>
    </row>
    <row r="12" spans="1:6" ht="52.5" x14ac:dyDescent="0.25">
      <c r="A12" s="15" t="s">
        <v>19</v>
      </c>
      <c r="B12" s="16" t="s">
        <v>20</v>
      </c>
      <c r="C12" s="17" t="s">
        <v>12</v>
      </c>
      <c r="D12" s="18">
        <v>1</v>
      </c>
      <c r="E12" s="19"/>
      <c r="F12" s="20">
        <f t="shared" si="0"/>
        <v>0</v>
      </c>
    </row>
    <row r="13" spans="1:6" ht="52.5" x14ac:dyDescent="0.25">
      <c r="A13" s="15" t="s">
        <v>21</v>
      </c>
      <c r="B13" s="16" t="s">
        <v>22</v>
      </c>
      <c r="C13" s="17" t="s">
        <v>12</v>
      </c>
      <c r="D13" s="18">
        <v>3</v>
      </c>
      <c r="E13" s="19"/>
      <c r="F13" s="20">
        <f t="shared" si="0"/>
        <v>0</v>
      </c>
    </row>
    <row r="14" spans="1:6" ht="26.25" x14ac:dyDescent="0.25">
      <c r="A14" s="15" t="s">
        <v>23</v>
      </c>
      <c r="B14" s="16" t="s">
        <v>24</v>
      </c>
      <c r="C14" s="17" t="s">
        <v>12</v>
      </c>
      <c r="D14" s="18">
        <v>1</v>
      </c>
      <c r="E14" s="19"/>
      <c r="F14" s="20">
        <f t="shared" si="0"/>
        <v>0</v>
      </c>
    </row>
    <row r="15" spans="1:6" ht="26.25" thickBot="1" x14ac:dyDescent="0.3">
      <c r="A15" s="42" t="s">
        <v>25</v>
      </c>
      <c r="B15" s="43"/>
      <c r="C15" s="43"/>
      <c r="D15" s="43"/>
      <c r="E15" s="44"/>
      <c r="F15" s="22">
        <f>F8+F9+F10+F14</f>
        <v>0</v>
      </c>
    </row>
    <row r="16" spans="1:6" ht="26.25" thickBot="1" x14ac:dyDescent="0.3">
      <c r="A16" s="45" t="s">
        <v>26</v>
      </c>
      <c r="B16" s="46"/>
      <c r="C16" s="46"/>
      <c r="D16" s="46"/>
      <c r="E16" s="46"/>
      <c r="F16" s="47"/>
    </row>
    <row r="17" spans="1:6" ht="78.75" x14ac:dyDescent="0.25">
      <c r="A17" s="15" t="s">
        <v>27</v>
      </c>
      <c r="B17" s="23" t="s">
        <v>28</v>
      </c>
      <c r="C17" s="17" t="s">
        <v>12</v>
      </c>
      <c r="D17" s="24">
        <v>1</v>
      </c>
      <c r="E17" s="19"/>
      <c r="F17" s="20">
        <f t="shared" ref="F17:F22" si="1">E17*D17</f>
        <v>0</v>
      </c>
    </row>
    <row r="18" spans="1:6" ht="26.25" x14ac:dyDescent="0.25">
      <c r="A18" s="15" t="s">
        <v>29</v>
      </c>
      <c r="B18" s="23" t="s">
        <v>30</v>
      </c>
      <c r="C18" s="17" t="s">
        <v>12</v>
      </c>
      <c r="D18" s="24">
        <v>1</v>
      </c>
      <c r="E18" s="19"/>
      <c r="F18" s="20">
        <f t="shared" si="1"/>
        <v>0</v>
      </c>
    </row>
    <row r="19" spans="1:6" ht="52.5" x14ac:dyDescent="0.25">
      <c r="A19" s="15" t="s">
        <v>31</v>
      </c>
      <c r="B19" s="25" t="s">
        <v>32</v>
      </c>
      <c r="C19" s="17" t="s">
        <v>12</v>
      </c>
      <c r="D19" s="26">
        <v>1</v>
      </c>
      <c r="E19" s="19"/>
      <c r="F19" s="20">
        <f t="shared" si="1"/>
        <v>0</v>
      </c>
    </row>
    <row r="20" spans="1:6" ht="26.25" x14ac:dyDescent="0.25">
      <c r="A20" s="15" t="s">
        <v>33</v>
      </c>
      <c r="B20" s="25" t="s">
        <v>34</v>
      </c>
      <c r="C20" s="17" t="s">
        <v>12</v>
      </c>
      <c r="D20" s="26">
        <v>1</v>
      </c>
      <c r="E20" s="19"/>
      <c r="F20" s="20">
        <f t="shared" si="1"/>
        <v>0</v>
      </c>
    </row>
    <row r="21" spans="1:6" ht="26.25" x14ac:dyDescent="0.25">
      <c r="A21" s="15" t="s">
        <v>35</v>
      </c>
      <c r="B21" s="25" t="s">
        <v>36</v>
      </c>
      <c r="C21" s="17" t="s">
        <v>12</v>
      </c>
      <c r="D21" s="26">
        <v>1</v>
      </c>
      <c r="E21" s="19"/>
      <c r="F21" s="20">
        <f t="shared" si="1"/>
        <v>0</v>
      </c>
    </row>
    <row r="22" spans="1:6" ht="26.25" x14ac:dyDescent="0.25">
      <c r="A22" s="15" t="s">
        <v>37</v>
      </c>
      <c r="B22" s="25" t="s">
        <v>38</v>
      </c>
      <c r="C22" s="17" t="s">
        <v>12</v>
      </c>
      <c r="D22" s="26">
        <v>1</v>
      </c>
      <c r="E22" s="19"/>
      <c r="F22" s="20">
        <f t="shared" si="1"/>
        <v>0</v>
      </c>
    </row>
    <row r="23" spans="1:6" ht="26.25" thickBot="1" x14ac:dyDescent="0.3">
      <c r="A23" s="42" t="s">
        <v>39</v>
      </c>
      <c r="B23" s="43"/>
      <c r="C23" s="43"/>
      <c r="D23" s="43"/>
      <c r="E23" s="44"/>
      <c r="F23" s="22">
        <f>SUM(F17:F22)</f>
        <v>0</v>
      </c>
    </row>
    <row r="24" spans="1:6" ht="26.25" thickBot="1" x14ac:dyDescent="0.3">
      <c r="A24" s="45" t="s">
        <v>40</v>
      </c>
      <c r="B24" s="46"/>
      <c r="C24" s="46"/>
      <c r="D24" s="46"/>
      <c r="E24" s="46"/>
      <c r="F24" s="47"/>
    </row>
    <row r="25" spans="1:6" ht="26.25" x14ac:dyDescent="0.25">
      <c r="A25" s="27" t="s">
        <v>41</v>
      </c>
      <c r="B25" s="23" t="s">
        <v>42</v>
      </c>
      <c r="C25" s="17" t="s">
        <v>12</v>
      </c>
      <c r="D25" s="24">
        <v>1</v>
      </c>
      <c r="E25" s="19"/>
      <c r="F25" s="20">
        <f>E25*D25</f>
        <v>0</v>
      </c>
    </row>
    <row r="26" spans="1:6" ht="26.25" x14ac:dyDescent="0.25">
      <c r="A26" s="27" t="s">
        <v>43</v>
      </c>
      <c r="B26" s="25" t="s">
        <v>44</v>
      </c>
      <c r="C26" s="17" t="s">
        <v>12</v>
      </c>
      <c r="D26" s="24">
        <v>1</v>
      </c>
      <c r="E26" s="19"/>
      <c r="F26" s="20">
        <f t="shared" ref="F26:F33" si="2">E26*D26</f>
        <v>0</v>
      </c>
    </row>
    <row r="27" spans="1:6" ht="26.25" x14ac:dyDescent="0.25">
      <c r="A27" s="27" t="s">
        <v>45</v>
      </c>
      <c r="B27" s="25" t="s">
        <v>46</v>
      </c>
      <c r="C27" s="17" t="s">
        <v>12</v>
      </c>
      <c r="D27" s="24">
        <v>1</v>
      </c>
      <c r="E27" s="19"/>
      <c r="F27" s="20">
        <f t="shared" si="2"/>
        <v>0</v>
      </c>
    </row>
    <row r="28" spans="1:6" ht="26.25" x14ac:dyDescent="0.25">
      <c r="A28" s="27" t="s">
        <v>47</v>
      </c>
      <c r="B28" s="25" t="s">
        <v>48</v>
      </c>
      <c r="C28" s="17"/>
      <c r="D28" s="28"/>
      <c r="E28" s="19"/>
      <c r="F28" s="20">
        <f>SUM(F29:F30)</f>
        <v>0</v>
      </c>
    </row>
    <row r="29" spans="1:6" ht="26.25" x14ac:dyDescent="0.25">
      <c r="A29" s="27" t="s">
        <v>49</v>
      </c>
      <c r="B29" s="29" t="s">
        <v>50</v>
      </c>
      <c r="C29" s="17" t="s">
        <v>12</v>
      </c>
      <c r="D29" s="24">
        <v>2</v>
      </c>
      <c r="E29" s="19"/>
      <c r="F29" s="20">
        <f t="shared" si="2"/>
        <v>0</v>
      </c>
    </row>
    <row r="30" spans="1:6" ht="26.25" x14ac:dyDescent="0.25">
      <c r="A30" s="27" t="s">
        <v>51</v>
      </c>
      <c r="B30" s="29" t="s">
        <v>52</v>
      </c>
      <c r="C30" s="17" t="s">
        <v>12</v>
      </c>
      <c r="D30" s="24">
        <v>7</v>
      </c>
      <c r="E30" s="19"/>
      <c r="F30" s="20">
        <f t="shared" si="2"/>
        <v>0</v>
      </c>
    </row>
    <row r="31" spans="1:6" ht="52.5" x14ac:dyDescent="0.25">
      <c r="A31" s="27" t="s">
        <v>53</v>
      </c>
      <c r="B31" s="25" t="s">
        <v>54</v>
      </c>
      <c r="C31" s="17" t="s">
        <v>12</v>
      </c>
      <c r="D31" s="30">
        <v>1</v>
      </c>
      <c r="E31" s="19"/>
      <c r="F31" s="20">
        <f t="shared" si="2"/>
        <v>0</v>
      </c>
    </row>
    <row r="32" spans="1:6" ht="26.25" x14ac:dyDescent="0.25">
      <c r="A32" s="27" t="s">
        <v>55</v>
      </c>
      <c r="B32" s="25" t="s">
        <v>56</v>
      </c>
      <c r="C32" s="17" t="s">
        <v>12</v>
      </c>
      <c r="D32" s="30">
        <v>1</v>
      </c>
      <c r="E32" s="19"/>
      <c r="F32" s="20">
        <f t="shared" si="2"/>
        <v>0</v>
      </c>
    </row>
    <row r="33" spans="1:6" ht="26.25" x14ac:dyDescent="0.25">
      <c r="A33" s="27" t="s">
        <v>57</v>
      </c>
      <c r="B33" s="25" t="s">
        <v>58</v>
      </c>
      <c r="C33" s="17" t="s">
        <v>12</v>
      </c>
      <c r="D33" s="24">
        <f>SUM(D29:D30)</f>
        <v>9</v>
      </c>
      <c r="E33" s="19"/>
      <c r="F33" s="20">
        <f t="shared" si="2"/>
        <v>0</v>
      </c>
    </row>
    <row r="34" spans="1:6" ht="26.25" thickBot="1" x14ac:dyDescent="0.3">
      <c r="A34" s="42" t="s">
        <v>59</v>
      </c>
      <c r="B34" s="43"/>
      <c r="C34" s="43"/>
      <c r="D34" s="43"/>
      <c r="E34" s="44"/>
      <c r="F34" s="22">
        <f>F25+F26+F27+F28+F31+F32+F33</f>
        <v>0</v>
      </c>
    </row>
    <row r="35" spans="1:6" ht="26.25" thickBot="1" x14ac:dyDescent="0.3">
      <c r="A35" s="45" t="s">
        <v>60</v>
      </c>
      <c r="B35" s="46"/>
      <c r="C35" s="46"/>
      <c r="D35" s="46"/>
      <c r="E35" s="46"/>
      <c r="F35" s="47"/>
    </row>
    <row r="36" spans="1:6" ht="52.5" x14ac:dyDescent="0.25">
      <c r="A36" s="27" t="s">
        <v>61</v>
      </c>
      <c r="B36" s="23" t="s">
        <v>62</v>
      </c>
      <c r="C36" s="17" t="s">
        <v>12</v>
      </c>
      <c r="D36" s="24">
        <v>1</v>
      </c>
      <c r="E36" s="19"/>
      <c r="F36" s="20">
        <f>E36*D36</f>
        <v>0</v>
      </c>
    </row>
    <row r="37" spans="1:6" ht="26.25" x14ac:dyDescent="0.25">
      <c r="A37" s="27" t="s">
        <v>63</v>
      </c>
      <c r="B37" s="23" t="s">
        <v>64</v>
      </c>
      <c r="C37" s="17" t="s">
        <v>12</v>
      </c>
      <c r="D37" s="24">
        <v>1</v>
      </c>
      <c r="E37" s="19"/>
      <c r="F37" s="20">
        <f>E37*D37</f>
        <v>0</v>
      </c>
    </row>
    <row r="38" spans="1:6" ht="26.25" x14ac:dyDescent="0.25">
      <c r="A38" s="27" t="s">
        <v>65</v>
      </c>
      <c r="B38" s="23" t="s">
        <v>66</v>
      </c>
      <c r="C38" s="17" t="s">
        <v>12</v>
      </c>
      <c r="D38" s="24">
        <v>10</v>
      </c>
      <c r="E38" s="19"/>
      <c r="F38" s="20">
        <f>E38*D38</f>
        <v>0</v>
      </c>
    </row>
    <row r="39" spans="1:6" ht="26.25" thickBot="1" x14ac:dyDescent="0.3">
      <c r="A39" s="42" t="s">
        <v>67</v>
      </c>
      <c r="B39" s="43"/>
      <c r="C39" s="43"/>
      <c r="D39" s="43"/>
      <c r="E39" s="44"/>
      <c r="F39" s="22">
        <f>SUM(F36:F38)</f>
        <v>0</v>
      </c>
    </row>
    <row r="40" spans="1:6" ht="26.25" thickBot="1" x14ac:dyDescent="0.3">
      <c r="A40" s="36" t="s">
        <v>68</v>
      </c>
      <c r="B40" s="37"/>
      <c r="C40" s="37"/>
      <c r="D40" s="38"/>
      <c r="E40" s="31" t="s">
        <v>69</v>
      </c>
      <c r="F40" s="32">
        <f>F39+F34+F23+F15</f>
        <v>0</v>
      </c>
    </row>
    <row r="41" spans="1:6" ht="26.25" thickBot="1" x14ac:dyDescent="0.3">
      <c r="A41" s="36"/>
      <c r="B41" s="37"/>
      <c r="C41" s="37"/>
      <c r="D41" s="38"/>
      <c r="E41" s="33" t="s">
        <v>70</v>
      </c>
      <c r="F41" s="34">
        <f>F40*0.23</f>
        <v>0</v>
      </c>
    </row>
    <row r="42" spans="1:6" ht="26.25" thickBot="1" x14ac:dyDescent="0.3">
      <c r="A42" s="39"/>
      <c r="B42" s="40"/>
      <c r="C42" s="40"/>
      <c r="D42" s="41"/>
      <c r="E42" s="33" t="s">
        <v>71</v>
      </c>
      <c r="F42" s="34">
        <f>F40*1.23</f>
        <v>0</v>
      </c>
    </row>
    <row r="43" spans="1:6" ht="20.25" x14ac:dyDescent="0.25">
      <c r="A43" s="5" t="s">
        <v>72</v>
      </c>
      <c r="B43" s="35" t="s">
        <v>73</v>
      </c>
      <c r="C43" s="35"/>
      <c r="D43" s="35"/>
      <c r="E43" s="35"/>
      <c r="F43" s="35"/>
    </row>
  </sheetData>
  <mergeCells count="15">
    <mergeCell ref="A16:F16"/>
    <mergeCell ref="A2:F2"/>
    <mergeCell ref="A3:F3"/>
    <mergeCell ref="A4:F4"/>
    <mergeCell ref="A7:F7"/>
    <mergeCell ref="A15:E15"/>
    <mergeCell ref="B43:F43"/>
    <mergeCell ref="A41:D41"/>
    <mergeCell ref="A42:D42"/>
    <mergeCell ref="A23:E23"/>
    <mergeCell ref="A24:F24"/>
    <mergeCell ref="A34:E34"/>
    <mergeCell ref="A35:F35"/>
    <mergeCell ref="A39:E39"/>
    <mergeCell ref="A40:D40"/>
  </mergeCells>
  <pageMargins left="0.7" right="0.7" top="0.75" bottom="0.75" header="0.3" footer="0.3"/>
  <pageSetup paperSize="9" scale="3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75B85-B943-44DD-B239-17C0C3C4E5E6}">
  <dimension ref="A1:G51"/>
  <sheetViews>
    <sheetView tabSelected="1" topLeftCell="A40" zoomScale="70" zoomScaleNormal="70" workbookViewId="0">
      <selection activeCell="J5" sqref="J5"/>
    </sheetView>
  </sheetViews>
  <sheetFormatPr defaultRowHeight="15" x14ac:dyDescent="0.25"/>
  <cols>
    <col min="1" max="1" width="19.5703125" customWidth="1"/>
    <col min="2" max="2" width="15.42578125" bestFit="1" customWidth="1"/>
    <col min="3" max="3" width="140.5703125" customWidth="1"/>
    <col min="4" max="4" width="19" bestFit="1" customWidth="1"/>
    <col min="5" max="5" width="10.5703125" bestFit="1" customWidth="1"/>
    <col min="6" max="6" width="27.5703125" style="88" bestFit="1" customWidth="1"/>
    <col min="7" max="7" width="27.85546875" style="88" customWidth="1"/>
  </cols>
  <sheetData>
    <row r="1" spans="1:7" ht="26.25" x14ac:dyDescent="0.4">
      <c r="A1" s="50"/>
      <c r="B1" s="50"/>
      <c r="C1" s="51"/>
      <c r="D1" s="52"/>
      <c r="E1" s="53"/>
      <c r="F1" s="82"/>
      <c r="G1" s="82"/>
    </row>
    <row r="2" spans="1:7" ht="30" x14ac:dyDescent="0.4">
      <c r="A2" s="54" t="s">
        <v>0</v>
      </c>
      <c r="B2" s="54"/>
      <c r="C2" s="54"/>
      <c r="D2" s="54"/>
      <c r="E2" s="54"/>
      <c r="F2" s="54"/>
      <c r="G2" s="54"/>
    </row>
    <row r="3" spans="1:7" ht="30" x14ac:dyDescent="0.4">
      <c r="A3" s="54" t="s">
        <v>74</v>
      </c>
      <c r="B3" s="54"/>
      <c r="C3" s="54"/>
      <c r="D3" s="54"/>
      <c r="E3" s="54"/>
      <c r="F3" s="54"/>
      <c r="G3" s="54"/>
    </row>
    <row r="4" spans="1:7" ht="27" thickBot="1" x14ac:dyDescent="0.3">
      <c r="A4" s="55" t="s">
        <v>2</v>
      </c>
      <c r="B4" s="55"/>
      <c r="C4" s="55"/>
      <c r="D4" s="55"/>
      <c r="E4" s="55"/>
      <c r="F4" s="55"/>
      <c r="G4" s="55"/>
    </row>
    <row r="5" spans="1:7" ht="105.75" thickBot="1" x14ac:dyDescent="0.3">
      <c r="A5" s="56" t="s">
        <v>3</v>
      </c>
      <c r="B5" s="57" t="s">
        <v>75</v>
      </c>
      <c r="C5" s="57" t="s">
        <v>4</v>
      </c>
      <c r="D5" s="57" t="s">
        <v>5</v>
      </c>
      <c r="E5" s="58" t="s">
        <v>6</v>
      </c>
      <c r="F5" s="83" t="s">
        <v>7</v>
      </c>
      <c r="G5" s="84" t="s">
        <v>8</v>
      </c>
    </row>
    <row r="6" spans="1:7" ht="25.5" x14ac:dyDescent="0.35">
      <c r="A6" s="59">
        <v>1</v>
      </c>
      <c r="B6" s="60">
        <v>2</v>
      </c>
      <c r="C6" s="61">
        <v>3</v>
      </c>
      <c r="D6" s="62">
        <v>4</v>
      </c>
      <c r="E6" s="63">
        <v>5</v>
      </c>
      <c r="F6" s="89">
        <v>6</v>
      </c>
      <c r="G6" s="90">
        <v>7</v>
      </c>
    </row>
    <row r="7" spans="1:7" ht="26.25" x14ac:dyDescent="0.25">
      <c r="A7" s="64" t="s">
        <v>27</v>
      </c>
      <c r="B7" s="65"/>
      <c r="C7" s="66" t="s">
        <v>76</v>
      </c>
      <c r="D7" s="67"/>
      <c r="E7" s="67"/>
      <c r="F7" s="85"/>
      <c r="G7" s="86"/>
    </row>
    <row r="8" spans="1:7" ht="51" x14ac:dyDescent="0.25">
      <c r="A8" s="68" t="s">
        <v>77</v>
      </c>
      <c r="B8" s="69"/>
      <c r="C8" s="70" t="s">
        <v>78</v>
      </c>
      <c r="D8" s="71" t="s">
        <v>12</v>
      </c>
      <c r="E8" s="71">
        <v>8</v>
      </c>
      <c r="F8" s="91"/>
      <c r="G8" s="92">
        <f t="shared" ref="G8:G48" si="0">F8*E8</f>
        <v>0</v>
      </c>
    </row>
    <row r="9" spans="1:7" ht="51" x14ac:dyDescent="0.25">
      <c r="A9" s="68" t="s">
        <v>79</v>
      </c>
      <c r="B9" s="69"/>
      <c r="C9" s="72" t="s">
        <v>80</v>
      </c>
      <c r="D9" s="71" t="s">
        <v>12</v>
      </c>
      <c r="E9" s="73">
        <v>3</v>
      </c>
      <c r="F9" s="93"/>
      <c r="G9" s="92">
        <f t="shared" si="0"/>
        <v>0</v>
      </c>
    </row>
    <row r="10" spans="1:7" ht="51" x14ac:dyDescent="0.25">
      <c r="A10" s="68" t="s">
        <v>81</v>
      </c>
      <c r="B10" s="69"/>
      <c r="C10" s="72" t="s">
        <v>82</v>
      </c>
      <c r="D10" s="71" t="s">
        <v>12</v>
      </c>
      <c r="E10" s="73">
        <v>11</v>
      </c>
      <c r="F10" s="93"/>
      <c r="G10" s="92">
        <f t="shared" si="0"/>
        <v>0</v>
      </c>
    </row>
    <row r="11" spans="1:7" ht="51" x14ac:dyDescent="0.25">
      <c r="A11" s="68" t="s">
        <v>83</v>
      </c>
      <c r="B11" s="69"/>
      <c r="C11" s="72" t="s">
        <v>84</v>
      </c>
      <c r="D11" s="71" t="s">
        <v>12</v>
      </c>
      <c r="E11" s="73">
        <v>1</v>
      </c>
      <c r="F11" s="93"/>
      <c r="G11" s="92">
        <f t="shared" si="0"/>
        <v>0</v>
      </c>
    </row>
    <row r="12" spans="1:7" ht="26.25" x14ac:dyDescent="0.25">
      <c r="A12" s="68" t="s">
        <v>85</v>
      </c>
      <c r="B12" s="69"/>
      <c r="C12" s="72" t="s">
        <v>86</v>
      </c>
      <c r="D12" s="71" t="s">
        <v>12</v>
      </c>
      <c r="E12" s="73">
        <v>12</v>
      </c>
      <c r="F12" s="93"/>
      <c r="G12" s="92">
        <f t="shared" si="0"/>
        <v>0</v>
      </c>
    </row>
    <row r="13" spans="1:7" ht="26.25" x14ac:dyDescent="0.25">
      <c r="A13" s="68" t="s">
        <v>87</v>
      </c>
      <c r="B13" s="69"/>
      <c r="C13" s="72" t="s">
        <v>88</v>
      </c>
      <c r="D13" s="71" t="s">
        <v>12</v>
      </c>
      <c r="E13" s="73">
        <v>28</v>
      </c>
      <c r="F13" s="93"/>
      <c r="G13" s="92">
        <f t="shared" si="0"/>
        <v>0</v>
      </c>
    </row>
    <row r="14" spans="1:7" ht="26.25" x14ac:dyDescent="0.25">
      <c r="A14" s="68" t="s">
        <v>89</v>
      </c>
      <c r="B14" s="69"/>
      <c r="C14" s="74" t="s">
        <v>90</v>
      </c>
      <c r="D14" s="71" t="s">
        <v>12</v>
      </c>
      <c r="E14" s="73">
        <v>29</v>
      </c>
      <c r="F14" s="94"/>
      <c r="G14" s="92">
        <f t="shared" si="0"/>
        <v>0</v>
      </c>
    </row>
    <row r="15" spans="1:7" ht="26.25" x14ac:dyDescent="0.25">
      <c r="A15" s="68" t="s">
        <v>91</v>
      </c>
      <c r="B15" s="69"/>
      <c r="C15" s="74" t="s">
        <v>92</v>
      </c>
      <c r="D15" s="71" t="s">
        <v>12</v>
      </c>
      <c r="E15" s="73">
        <v>32</v>
      </c>
      <c r="F15" s="94"/>
      <c r="G15" s="92">
        <f t="shared" si="0"/>
        <v>0</v>
      </c>
    </row>
    <row r="16" spans="1:7" ht="26.25" x14ac:dyDescent="0.25">
      <c r="A16" s="68" t="s">
        <v>93</v>
      </c>
      <c r="B16" s="69"/>
      <c r="C16" s="70" t="s">
        <v>94</v>
      </c>
      <c r="D16" s="71" t="s">
        <v>12</v>
      </c>
      <c r="E16" s="71">
        <v>1</v>
      </c>
      <c r="F16" s="91"/>
      <c r="G16" s="92">
        <f t="shared" si="0"/>
        <v>0</v>
      </c>
    </row>
    <row r="17" spans="1:7" ht="26.25" x14ac:dyDescent="0.25">
      <c r="A17" s="68" t="s">
        <v>95</v>
      </c>
      <c r="B17" s="69"/>
      <c r="C17" s="70" t="s">
        <v>96</v>
      </c>
      <c r="D17" s="71" t="s">
        <v>12</v>
      </c>
      <c r="E17" s="73">
        <v>4</v>
      </c>
      <c r="F17" s="93"/>
      <c r="G17" s="92">
        <f t="shared" si="0"/>
        <v>0</v>
      </c>
    </row>
    <row r="18" spans="1:7" ht="26.25" x14ac:dyDescent="0.25">
      <c r="A18" s="68" t="s">
        <v>97</v>
      </c>
      <c r="B18" s="69"/>
      <c r="C18" s="70" t="s">
        <v>98</v>
      </c>
      <c r="D18" s="71" t="s">
        <v>12</v>
      </c>
      <c r="E18" s="73">
        <v>1</v>
      </c>
      <c r="F18" s="93"/>
      <c r="G18" s="92">
        <f t="shared" si="0"/>
        <v>0</v>
      </c>
    </row>
    <row r="19" spans="1:7" ht="26.25" x14ac:dyDescent="0.25">
      <c r="A19" s="68" t="s">
        <v>99</v>
      </c>
      <c r="B19" s="69"/>
      <c r="C19" s="70" t="s">
        <v>100</v>
      </c>
      <c r="D19" s="71" t="s">
        <v>12</v>
      </c>
      <c r="E19" s="73">
        <v>3</v>
      </c>
      <c r="F19" s="93"/>
      <c r="G19" s="92">
        <f t="shared" si="0"/>
        <v>0</v>
      </c>
    </row>
    <row r="20" spans="1:7" ht="76.5" x14ac:dyDescent="0.25">
      <c r="A20" s="68" t="s">
        <v>101</v>
      </c>
      <c r="B20" s="69"/>
      <c r="C20" s="74" t="s">
        <v>102</v>
      </c>
      <c r="D20" s="71" t="s">
        <v>12</v>
      </c>
      <c r="E20" s="73">
        <v>1</v>
      </c>
      <c r="F20" s="93"/>
      <c r="G20" s="92">
        <f t="shared" si="0"/>
        <v>0</v>
      </c>
    </row>
    <row r="21" spans="1:7" ht="76.5" x14ac:dyDescent="0.25">
      <c r="A21" s="68" t="s">
        <v>103</v>
      </c>
      <c r="B21" s="69"/>
      <c r="C21" s="74" t="s">
        <v>104</v>
      </c>
      <c r="D21" s="71" t="s">
        <v>12</v>
      </c>
      <c r="E21" s="75">
        <v>1</v>
      </c>
      <c r="F21" s="93"/>
      <c r="G21" s="92">
        <f t="shared" si="0"/>
        <v>0</v>
      </c>
    </row>
    <row r="22" spans="1:7" ht="51" x14ac:dyDescent="0.25">
      <c r="A22" s="68" t="s">
        <v>105</v>
      </c>
      <c r="B22" s="69"/>
      <c r="C22" s="74" t="s">
        <v>106</v>
      </c>
      <c r="D22" s="71" t="s">
        <v>12</v>
      </c>
      <c r="E22" s="73">
        <v>1</v>
      </c>
      <c r="F22" s="93"/>
      <c r="G22" s="92">
        <f t="shared" si="0"/>
        <v>0</v>
      </c>
    </row>
    <row r="23" spans="1:7" ht="26.25" x14ac:dyDescent="0.25">
      <c r="A23" s="68" t="s">
        <v>107</v>
      </c>
      <c r="B23" s="69"/>
      <c r="C23" s="70" t="s">
        <v>108</v>
      </c>
      <c r="D23" s="71" t="s">
        <v>12</v>
      </c>
      <c r="E23" s="71">
        <v>6</v>
      </c>
      <c r="F23" s="91"/>
      <c r="G23" s="92">
        <f t="shared" si="0"/>
        <v>0</v>
      </c>
    </row>
    <row r="24" spans="1:7" ht="26.25" x14ac:dyDescent="0.25">
      <c r="A24" s="68" t="s">
        <v>109</v>
      </c>
      <c r="B24" s="69"/>
      <c r="C24" s="70" t="s">
        <v>110</v>
      </c>
      <c r="D24" s="71" t="s">
        <v>12</v>
      </c>
      <c r="E24" s="73">
        <v>1</v>
      </c>
      <c r="F24" s="93"/>
      <c r="G24" s="92">
        <f t="shared" si="0"/>
        <v>0</v>
      </c>
    </row>
    <row r="25" spans="1:7" ht="51" x14ac:dyDescent="0.25">
      <c r="A25" s="68" t="s">
        <v>111</v>
      </c>
      <c r="B25" s="69"/>
      <c r="C25" s="74" t="s">
        <v>112</v>
      </c>
      <c r="D25" s="71" t="s">
        <v>12</v>
      </c>
      <c r="E25" s="76">
        <v>4</v>
      </c>
      <c r="F25" s="95"/>
      <c r="G25" s="92">
        <f t="shared" si="0"/>
        <v>0</v>
      </c>
    </row>
    <row r="26" spans="1:7" ht="26.25" x14ac:dyDescent="0.25">
      <c r="A26" s="68" t="s">
        <v>113</v>
      </c>
      <c r="B26" s="69"/>
      <c r="C26" s="74" t="s">
        <v>114</v>
      </c>
      <c r="D26" s="71" t="s">
        <v>12</v>
      </c>
      <c r="E26" s="76">
        <v>9</v>
      </c>
      <c r="F26" s="95"/>
      <c r="G26" s="92">
        <f t="shared" si="0"/>
        <v>0</v>
      </c>
    </row>
    <row r="27" spans="1:7" ht="26.25" x14ac:dyDescent="0.25">
      <c r="A27" s="68" t="s">
        <v>115</v>
      </c>
      <c r="B27" s="69"/>
      <c r="C27" s="74" t="s">
        <v>116</v>
      </c>
      <c r="D27" s="71" t="s">
        <v>12</v>
      </c>
      <c r="E27" s="76">
        <v>9</v>
      </c>
      <c r="F27" s="93"/>
      <c r="G27" s="92">
        <f t="shared" si="0"/>
        <v>0</v>
      </c>
    </row>
    <row r="28" spans="1:7" ht="51" x14ac:dyDescent="0.25">
      <c r="A28" s="68" t="s">
        <v>117</v>
      </c>
      <c r="B28" s="69"/>
      <c r="C28" s="74" t="s">
        <v>118</v>
      </c>
      <c r="D28" s="71" t="s">
        <v>12</v>
      </c>
      <c r="E28" s="76">
        <v>3</v>
      </c>
      <c r="F28" s="93"/>
      <c r="G28" s="92">
        <f t="shared" si="0"/>
        <v>0</v>
      </c>
    </row>
    <row r="29" spans="1:7" ht="51" x14ac:dyDescent="0.25">
      <c r="A29" s="68" t="s">
        <v>119</v>
      </c>
      <c r="B29" s="69"/>
      <c r="C29" s="74" t="s">
        <v>120</v>
      </c>
      <c r="D29" s="71" t="s">
        <v>12</v>
      </c>
      <c r="E29" s="76">
        <v>1</v>
      </c>
      <c r="F29" s="93"/>
      <c r="G29" s="92">
        <f t="shared" si="0"/>
        <v>0</v>
      </c>
    </row>
    <row r="30" spans="1:7" ht="51" x14ac:dyDescent="0.25">
      <c r="A30" s="68" t="s">
        <v>121</v>
      </c>
      <c r="B30" s="69"/>
      <c r="C30" s="74" t="s">
        <v>122</v>
      </c>
      <c r="D30" s="71" t="s">
        <v>12</v>
      </c>
      <c r="E30" s="76">
        <v>2</v>
      </c>
      <c r="F30" s="93"/>
      <c r="G30" s="92">
        <f t="shared" si="0"/>
        <v>0</v>
      </c>
    </row>
    <row r="31" spans="1:7" ht="51" x14ac:dyDescent="0.25">
      <c r="A31" s="68" t="s">
        <v>123</v>
      </c>
      <c r="B31" s="69"/>
      <c r="C31" s="74" t="s">
        <v>124</v>
      </c>
      <c r="D31" s="71" t="s">
        <v>12</v>
      </c>
      <c r="E31" s="76">
        <v>2</v>
      </c>
      <c r="F31" s="93"/>
      <c r="G31" s="92">
        <f t="shared" si="0"/>
        <v>0</v>
      </c>
    </row>
    <row r="32" spans="1:7" ht="26.25" x14ac:dyDescent="0.25">
      <c r="A32" s="68" t="s">
        <v>125</v>
      </c>
      <c r="B32" s="69"/>
      <c r="C32" s="74" t="s">
        <v>126</v>
      </c>
      <c r="D32" s="71" t="s">
        <v>12</v>
      </c>
      <c r="E32" s="76">
        <v>33</v>
      </c>
      <c r="F32" s="93"/>
      <c r="G32" s="92">
        <f t="shared" si="0"/>
        <v>0</v>
      </c>
    </row>
    <row r="33" spans="1:7" ht="26.25" x14ac:dyDescent="0.25">
      <c r="A33" s="68" t="s">
        <v>127</v>
      </c>
      <c r="B33" s="69"/>
      <c r="C33" s="74" t="s">
        <v>128</v>
      </c>
      <c r="D33" s="71" t="s">
        <v>12</v>
      </c>
      <c r="E33" s="76">
        <v>14</v>
      </c>
      <c r="F33" s="93"/>
      <c r="G33" s="92">
        <f t="shared" si="0"/>
        <v>0</v>
      </c>
    </row>
    <row r="34" spans="1:7" ht="51" x14ac:dyDescent="0.25">
      <c r="A34" s="68" t="s">
        <v>129</v>
      </c>
      <c r="B34" s="69"/>
      <c r="C34" s="74" t="s">
        <v>130</v>
      </c>
      <c r="D34" s="71" t="s">
        <v>12</v>
      </c>
      <c r="E34" s="76">
        <v>1</v>
      </c>
      <c r="F34" s="93"/>
      <c r="G34" s="92">
        <f t="shared" si="0"/>
        <v>0</v>
      </c>
    </row>
    <row r="35" spans="1:7" ht="51" x14ac:dyDescent="0.25">
      <c r="A35" s="68" t="s">
        <v>131</v>
      </c>
      <c r="B35" s="69"/>
      <c r="C35" s="74" t="s">
        <v>132</v>
      </c>
      <c r="D35" s="71" t="s">
        <v>12</v>
      </c>
      <c r="E35" s="76">
        <v>2</v>
      </c>
      <c r="F35" s="93"/>
      <c r="G35" s="92">
        <f t="shared" si="0"/>
        <v>0</v>
      </c>
    </row>
    <row r="36" spans="1:7" ht="28.5" x14ac:dyDescent="0.25">
      <c r="A36" s="68" t="s">
        <v>133</v>
      </c>
      <c r="B36" s="69"/>
      <c r="C36" s="77" t="s">
        <v>134</v>
      </c>
      <c r="D36" s="71" t="s">
        <v>12</v>
      </c>
      <c r="E36" s="76">
        <v>65</v>
      </c>
      <c r="F36" s="93"/>
      <c r="G36" s="92">
        <f t="shared" si="0"/>
        <v>0</v>
      </c>
    </row>
    <row r="37" spans="1:7" ht="51" x14ac:dyDescent="0.25">
      <c r="A37" s="68" t="s">
        <v>135</v>
      </c>
      <c r="B37" s="69"/>
      <c r="C37" s="70" t="s">
        <v>136</v>
      </c>
      <c r="D37" s="71" t="s">
        <v>12</v>
      </c>
      <c r="E37" s="71">
        <v>2</v>
      </c>
      <c r="F37" s="91"/>
      <c r="G37" s="92">
        <f t="shared" si="0"/>
        <v>0</v>
      </c>
    </row>
    <row r="38" spans="1:7" ht="51" x14ac:dyDescent="0.25">
      <c r="A38" s="68" t="s">
        <v>137</v>
      </c>
      <c r="B38" s="69"/>
      <c r="C38" s="74" t="s">
        <v>138</v>
      </c>
      <c r="D38" s="71" t="s">
        <v>12</v>
      </c>
      <c r="E38" s="76">
        <v>1</v>
      </c>
      <c r="F38" s="93"/>
      <c r="G38" s="92">
        <f t="shared" si="0"/>
        <v>0</v>
      </c>
    </row>
    <row r="39" spans="1:7" ht="26.25" x14ac:dyDescent="0.25">
      <c r="A39" s="68" t="s">
        <v>139</v>
      </c>
      <c r="B39" s="69"/>
      <c r="C39" s="74" t="s">
        <v>140</v>
      </c>
      <c r="D39" s="71" t="s">
        <v>12</v>
      </c>
      <c r="E39" s="76">
        <v>2</v>
      </c>
      <c r="F39" s="93"/>
      <c r="G39" s="92">
        <f t="shared" si="0"/>
        <v>0</v>
      </c>
    </row>
    <row r="40" spans="1:7" ht="26.25" x14ac:dyDescent="0.25">
      <c r="A40" s="68" t="s">
        <v>141</v>
      </c>
      <c r="B40" s="69"/>
      <c r="C40" s="77" t="s">
        <v>142</v>
      </c>
      <c r="D40" s="71" t="s">
        <v>12</v>
      </c>
      <c r="E40" s="76">
        <v>9</v>
      </c>
      <c r="F40" s="93"/>
      <c r="G40" s="92">
        <f t="shared" si="0"/>
        <v>0</v>
      </c>
    </row>
    <row r="41" spans="1:7" ht="26.25" x14ac:dyDescent="0.25">
      <c r="A41" s="68" t="s">
        <v>143</v>
      </c>
      <c r="B41" s="69"/>
      <c r="C41" s="77" t="s">
        <v>144</v>
      </c>
      <c r="D41" s="71" t="s">
        <v>12</v>
      </c>
      <c r="E41" s="71">
        <v>6</v>
      </c>
      <c r="F41" s="93"/>
      <c r="G41" s="92">
        <f t="shared" si="0"/>
        <v>0</v>
      </c>
    </row>
    <row r="42" spans="1:7" ht="26.25" x14ac:dyDescent="0.25">
      <c r="A42" s="68" t="s">
        <v>145</v>
      </c>
      <c r="B42" s="69"/>
      <c r="C42" s="77" t="s">
        <v>146</v>
      </c>
      <c r="D42" s="71" t="s">
        <v>12</v>
      </c>
      <c r="E42" s="76">
        <v>1</v>
      </c>
      <c r="F42" s="96"/>
      <c r="G42" s="92">
        <f t="shared" si="0"/>
        <v>0</v>
      </c>
    </row>
    <row r="43" spans="1:7" ht="51" x14ac:dyDescent="0.25">
      <c r="A43" s="68" t="s">
        <v>147</v>
      </c>
      <c r="B43" s="69"/>
      <c r="C43" s="74" t="s">
        <v>148</v>
      </c>
      <c r="D43" s="71" t="s">
        <v>12</v>
      </c>
      <c r="E43" s="76">
        <v>13</v>
      </c>
      <c r="F43" s="96"/>
      <c r="G43" s="92">
        <f t="shared" si="0"/>
        <v>0</v>
      </c>
    </row>
    <row r="44" spans="1:7" ht="76.5" x14ac:dyDescent="0.25">
      <c r="A44" s="68" t="s">
        <v>149</v>
      </c>
      <c r="B44" s="69"/>
      <c r="C44" s="78" t="s">
        <v>150</v>
      </c>
      <c r="D44" s="71" t="s">
        <v>12</v>
      </c>
      <c r="E44" s="76">
        <v>31</v>
      </c>
      <c r="F44" s="96"/>
      <c r="G44" s="92">
        <f t="shared" si="0"/>
        <v>0</v>
      </c>
    </row>
    <row r="45" spans="1:7" ht="51" x14ac:dyDescent="0.25">
      <c r="A45" s="68" t="s">
        <v>151</v>
      </c>
      <c r="B45" s="69"/>
      <c r="C45" s="74" t="s">
        <v>152</v>
      </c>
      <c r="D45" s="71" t="s">
        <v>12</v>
      </c>
      <c r="E45" s="73">
        <v>9</v>
      </c>
      <c r="F45" s="97"/>
      <c r="G45" s="92">
        <f t="shared" si="0"/>
        <v>0</v>
      </c>
    </row>
    <row r="46" spans="1:7" ht="51" x14ac:dyDescent="0.25">
      <c r="A46" s="68" t="s">
        <v>153</v>
      </c>
      <c r="B46" s="69"/>
      <c r="C46" s="74" t="s">
        <v>154</v>
      </c>
      <c r="D46" s="71" t="s">
        <v>12</v>
      </c>
      <c r="E46" s="73">
        <v>40</v>
      </c>
      <c r="F46" s="97"/>
      <c r="G46" s="92">
        <f t="shared" si="0"/>
        <v>0</v>
      </c>
    </row>
    <row r="47" spans="1:7" ht="51" x14ac:dyDescent="0.25">
      <c r="A47" s="68" t="s">
        <v>155</v>
      </c>
      <c r="B47" s="69"/>
      <c r="C47" s="74" t="s">
        <v>156</v>
      </c>
      <c r="D47" s="71" t="s">
        <v>12</v>
      </c>
      <c r="E47" s="73">
        <v>1</v>
      </c>
      <c r="F47" s="97"/>
      <c r="G47" s="92">
        <f t="shared" si="0"/>
        <v>0</v>
      </c>
    </row>
    <row r="48" spans="1:7" ht="51" x14ac:dyDescent="0.25">
      <c r="A48" s="68" t="s">
        <v>157</v>
      </c>
      <c r="B48" s="69"/>
      <c r="C48" s="74" t="s">
        <v>158</v>
      </c>
      <c r="D48" s="73" t="s">
        <v>12</v>
      </c>
      <c r="E48" s="73">
        <v>1</v>
      </c>
      <c r="F48" s="97"/>
      <c r="G48" s="92">
        <f t="shared" si="0"/>
        <v>0</v>
      </c>
    </row>
    <row r="49" spans="1:7" ht="27" thickBot="1" x14ac:dyDescent="0.3">
      <c r="A49" s="79"/>
      <c r="B49" s="80"/>
      <c r="C49" s="80"/>
      <c r="D49" s="80"/>
      <c r="E49" s="81"/>
      <c r="F49" s="87" t="s">
        <v>69</v>
      </c>
      <c r="G49" s="98">
        <f>SUM(G8:G48)</f>
        <v>0</v>
      </c>
    </row>
    <row r="50" spans="1:7" ht="27" thickBot="1" x14ac:dyDescent="0.3">
      <c r="A50" s="79"/>
      <c r="B50" s="80"/>
      <c r="C50" s="80"/>
      <c r="D50" s="80"/>
      <c r="E50" s="81"/>
      <c r="F50" s="87" t="s">
        <v>70</v>
      </c>
      <c r="G50" s="98">
        <f>G49*0.23</f>
        <v>0</v>
      </c>
    </row>
    <row r="51" spans="1:7" ht="53.25" thickBot="1" x14ac:dyDescent="0.3">
      <c r="A51" s="79"/>
      <c r="B51" s="80"/>
      <c r="C51" s="80"/>
      <c r="D51" s="80"/>
      <c r="E51" s="81"/>
      <c r="F51" s="87" t="s">
        <v>71</v>
      </c>
      <c r="G51" s="98">
        <f>G49+G50</f>
        <v>0</v>
      </c>
    </row>
  </sheetData>
  <mergeCells count="6">
    <mergeCell ref="A2:G2"/>
    <mergeCell ref="A3:G3"/>
    <mergeCell ref="A4:G4"/>
    <mergeCell ref="A49:E49"/>
    <mergeCell ref="A50:E50"/>
    <mergeCell ref="A51:E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2018-06-25T11:34:44Z</dcterms:modified>
</cp:coreProperties>
</file>