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M Poznań\linia 820 - krata Zbąszyń\Podwykonawcy\postępowanie konstrukcja stalowa\"/>
    </mc:Choice>
  </mc:AlternateContent>
  <xr:revisionPtr revIDLastSave="0" documentId="13_ncr:1_{77AE15DD-15BA-4448-9D22-A27463B3391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O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4" l="1"/>
  <c r="G96" i="4"/>
  <c r="G33" i="4" l="1"/>
  <c r="G32" i="4"/>
  <c r="G13" i="4"/>
  <c r="G31" i="4"/>
  <c r="G26" i="4"/>
  <c r="G101" i="4"/>
  <c r="G100" i="4"/>
  <c r="G98" i="4"/>
  <c r="G97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7" i="4"/>
  <c r="G46" i="4"/>
  <c r="G45" i="4"/>
  <c r="G44" i="4"/>
  <c r="G42" i="4"/>
  <c r="G41" i="4"/>
  <c r="G40" i="4"/>
  <c r="G39" i="4"/>
  <c r="G38" i="4"/>
  <c r="G37" i="4"/>
  <c r="G36" i="4"/>
  <c r="G34" i="4"/>
  <c r="G30" i="4"/>
  <c r="G29" i="4"/>
  <c r="G28" i="4"/>
  <c r="G27" i="4"/>
  <c r="G24" i="4"/>
  <c r="G23" i="4"/>
  <c r="G22" i="4"/>
  <c r="G21" i="4"/>
  <c r="G20" i="4"/>
  <c r="G19" i="4"/>
  <c r="G18" i="4"/>
  <c r="G17" i="4"/>
  <c r="G16" i="4"/>
  <c r="G15" i="4"/>
  <c r="G14" i="4"/>
  <c r="G11" i="4"/>
  <c r="G10" i="4"/>
  <c r="G9" i="4"/>
  <c r="G8" i="4"/>
  <c r="G7" i="4"/>
  <c r="G6" i="4"/>
  <c r="G102" i="4" l="1"/>
  <c r="G103" i="4" s="1"/>
  <c r="G104" i="4" s="1"/>
  <c r="A7" i="4"/>
  <c r="A8" i="4" s="1"/>
  <c r="A9" i="4" s="1"/>
  <c r="A10" i="4" s="1"/>
  <c r="A11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6" i="4" s="1"/>
  <c r="A27" i="4" s="1"/>
  <c r="A28" i="4" s="1"/>
  <c r="A29" i="4" s="1"/>
  <c r="A30" i="4" s="1"/>
  <c r="A31" i="4" s="1"/>
  <c r="A32" i="4" s="1"/>
  <c r="A33" i="4" s="1"/>
  <c r="A34" i="4" s="1"/>
  <c r="A37" i="4"/>
  <c r="A38" i="4" s="1"/>
  <c r="A39" i="4" s="1"/>
  <c r="A40" i="4" s="1"/>
  <c r="A41" i="4" s="1"/>
  <c r="A42" i="4" s="1"/>
  <c r="A44" i="4" s="1"/>
  <c r="A45" i="4" s="1"/>
  <c r="A46" i="4" s="1"/>
  <c r="XFD46" i="4" l="1"/>
  <c r="A47" i="4"/>
  <c r="A49" i="4" s="1"/>
  <c r="A50" i="4" s="1"/>
  <c r="A51" i="4" s="1"/>
  <c r="A52" i="4" s="1"/>
  <c r="A53" i="4" s="1"/>
  <c r="A54" i="4" s="1"/>
  <c r="A55" i="4" s="1"/>
  <c r="A56" i="4" s="1"/>
  <c r="A57" i="4" s="1"/>
  <c r="A59" i="4" s="1"/>
  <c r="A61" i="4" s="1"/>
  <c r="A63" i="4" s="1"/>
  <c r="A65" i="4" s="1"/>
  <c r="A66" i="4" s="1"/>
  <c r="A67" i="4" s="1"/>
  <c r="A68" i="4" s="1"/>
  <c r="A69" i="4" s="1"/>
  <c r="A70" i="4" s="1"/>
  <c r="A71" i="4" s="1"/>
  <c r="A72" i="4" s="1"/>
  <c r="A73" i="4" s="1"/>
  <c r="A74" i="4" l="1"/>
  <c r="A75" i="4" s="1"/>
  <c r="A76" i="4" s="1"/>
  <c r="A77" i="4" s="1"/>
  <c r="A78" i="4" s="1"/>
  <c r="A79" i="4" s="1"/>
  <c r="A81" i="4" s="1"/>
  <c r="A82" i="4" s="1"/>
  <c r="A83" i="4" s="1"/>
  <c r="A84" i="4" s="1"/>
  <c r="A85" i="4" s="1"/>
  <c r="A86" i="4" s="1"/>
  <c r="A87" i="4" s="1"/>
  <c r="A88" i="4" s="1"/>
  <c r="A89" i="4" l="1"/>
  <c r="A90" i="4" s="1"/>
  <c r="A91" i="4" s="1"/>
  <c r="A92" i="4" s="1"/>
  <c r="A93" i="4" s="1"/>
  <c r="A94" i="4" s="1"/>
  <c r="A95" i="4" s="1"/>
  <c r="A96" i="4" s="1"/>
  <c r="A97" i="4" s="1"/>
  <c r="A98" i="4" s="1"/>
  <c r="A100" i="4" s="1"/>
  <c r="A101" i="4" s="1"/>
</calcChain>
</file>

<file path=xl/sharedStrings.xml><?xml version="1.0" encoding="utf-8"?>
<sst xmlns="http://schemas.openxmlformats.org/spreadsheetml/2006/main" count="280" uniqueCount="156">
  <si>
    <t>Opis</t>
  </si>
  <si>
    <t>Ilość</t>
  </si>
  <si>
    <t>Budowa dróg dojazdowych i placu manewrowego wraz z rozbiórką</t>
  </si>
  <si>
    <t>m2</t>
  </si>
  <si>
    <t>m</t>
  </si>
  <si>
    <t>t</t>
  </si>
  <si>
    <t>m3</t>
  </si>
  <si>
    <t>Burzenie starych przyczółków z odwozem gruzu</t>
  </si>
  <si>
    <t>Scalanie i montaż przęsła kratowego</t>
  </si>
  <si>
    <t>kpl</t>
  </si>
  <si>
    <t>Montaż łożysk garnkowych wg projektu</t>
  </si>
  <si>
    <t>Wykonanie studni  chłonnej nr 1 i nr 2</t>
  </si>
  <si>
    <t>Wykonanie stref przejściowych</t>
  </si>
  <si>
    <t>km</t>
  </si>
  <si>
    <t>Wzmocnienie nasypu wg projektu</t>
  </si>
  <si>
    <t>Wykonanie zagęszczonej warstwy tłucznia</t>
  </si>
  <si>
    <t>km toru</t>
  </si>
  <si>
    <t>Wykonanie spawów termitowych</t>
  </si>
  <si>
    <t>Balastowanie torów na podkładach o rozstawie zagęszczonym na podsypce z tłucznia</t>
  </si>
  <si>
    <t>Pomontażowa regulacja sieci dwudrutowej jednolinowej ; do 750 m odcinka naprężenia</t>
  </si>
  <si>
    <t>Próbne obciążenie statyczne i dynamiczne obiektu (projekt i wykonanie)</t>
  </si>
  <si>
    <t>Układanie toru kolejowego montowanego na budowie na podkładach betonowych o rozstawie zagęszczonym , Szyny S60 o długości 25 m - materiały częściowo z rozbiórki</t>
  </si>
  <si>
    <t>Materiały nawierzchniowe dla toru bezstykowego; przytwierdzenie SB-3, szyny UIC 60, podkłady strunobetonowe PS-94; wariant 3,1/SB-3</t>
  </si>
  <si>
    <t>Materiały nawierzchniowe dla toru bezstykowego; przytwierdzenie SB-3, szyny UIC 60, podkłady strunobetonowe PS-94M; wariant 3,1/SB-3</t>
  </si>
  <si>
    <t>Materiały nawierzchniowe dla toru bezstykowego; przytwierdzenie SB-3, szyny UIC 60, podkłady EBS-HR; wariant 3,1/SB-3 (tor na obiekcie)</t>
  </si>
  <si>
    <t>Lp.</t>
  </si>
  <si>
    <t>Rozbiórka starej konstrukcji</t>
  </si>
  <si>
    <t xml:space="preserve"> M.11.01.01</t>
  </si>
  <si>
    <t>Budowa przyczółków żelbetowych</t>
  </si>
  <si>
    <t>szt.</t>
  </si>
  <si>
    <t>Przęsło stalowe Lc=52.40 m</t>
  </si>
  <si>
    <t>M.29.05.02</t>
  </si>
  <si>
    <t>Roboty torowe</t>
  </si>
  <si>
    <t>M.13.01.00</t>
  </si>
  <si>
    <t>Roboty sieciowe</t>
  </si>
  <si>
    <t>odc.napr.</t>
  </si>
  <si>
    <t>Pozostałe roboty</t>
  </si>
  <si>
    <t>M.31.01.01</t>
  </si>
  <si>
    <t>Roboty przygotowawcze</t>
  </si>
  <si>
    <t>Odwodnienie obiektu</t>
  </si>
  <si>
    <t>Jedn. przedm.</t>
  </si>
  <si>
    <t>Nr spec. techn.</t>
  </si>
  <si>
    <t xml:space="preserve">Jednorazowa naprawa nowoułożonych torów kolejowych - dwukrotne podbicie </t>
  </si>
  <si>
    <t>Organizacja terenu budowy</t>
  </si>
  <si>
    <t>ryczałt</t>
  </si>
  <si>
    <t>Zasypka przyczółków</t>
  </si>
  <si>
    <t>Burzenie filara z odwozem gruzu</t>
  </si>
  <si>
    <t>Ułożenie mostowych elementów dylatacji z zabezpieczeniem blachą</t>
  </si>
  <si>
    <t>M.11.04.01</t>
  </si>
  <si>
    <t>M.01.02.03</t>
  </si>
  <si>
    <t>M.12.01.03</t>
  </si>
  <si>
    <t>M.11.01.04</t>
  </si>
  <si>
    <t>M.20.10.01</t>
  </si>
  <si>
    <t>M.20.01.11B</t>
  </si>
  <si>
    <t>M.20.01.09</t>
  </si>
  <si>
    <t>M.14.01.02</t>
  </si>
  <si>
    <t>M.15.03.08</t>
  </si>
  <si>
    <t>M.17.01.01</t>
  </si>
  <si>
    <t>M.18.04.01</t>
  </si>
  <si>
    <t>M.16.03.01</t>
  </si>
  <si>
    <t>M.31.01.02</t>
  </si>
  <si>
    <t>M.31.01.03</t>
  </si>
  <si>
    <t>M.20.01.07</t>
  </si>
  <si>
    <t>M.01.01.01</t>
  </si>
  <si>
    <t>Roboty pomiarowe</t>
  </si>
  <si>
    <t>M.01.02.05</t>
  </si>
  <si>
    <t>M.15.01.04</t>
  </si>
  <si>
    <t>Zabezpieczenie antykorozyjne konstrukcji stalowej powłokami malarskimi</t>
  </si>
  <si>
    <t xml:space="preserve">M.14.01.02 </t>
  </si>
  <si>
    <t xml:space="preserve"> M.14.02.01  </t>
  </si>
  <si>
    <t>Montaż wpustów odwodnienia</t>
  </si>
  <si>
    <t xml:space="preserve">  M.16.01.02</t>
  </si>
  <si>
    <t>M.16.01.01</t>
  </si>
  <si>
    <t>Dostawa elementów konstrukcji stalowej przęsła</t>
  </si>
  <si>
    <t>Rozbiórka zabezpieczenia ppożarowego</t>
  </si>
  <si>
    <t>Rozbiórka zabezpieczenia przeciwwykolejeniowego na mostownicach z odbojnicą z szyn kolejowych staroużytecznych</t>
  </si>
  <si>
    <t>M.15.01.03C</t>
  </si>
  <si>
    <t>D-M-00.00.00</t>
  </si>
  <si>
    <t>M.01.02.02</t>
  </si>
  <si>
    <t xml:space="preserve">Zdjęcie w-wy humusu </t>
  </si>
  <si>
    <t>Rozbiórka drewnianego wypełnienia pomostu</t>
  </si>
  <si>
    <t>Rozbiórka osłon przeciwporażeniowych</t>
  </si>
  <si>
    <t>Rozbiórka odbojnic trakcyjnych</t>
  </si>
  <si>
    <t>Układanie odbojnic szynowych na obiekcie i dojazdach, dzioby prefabrykowane, nowe</t>
  </si>
  <si>
    <t>Rozbiórka istniejących balustrad</t>
  </si>
  <si>
    <t>Izolacje odziemne powierzchni betonowych z elastycznych zapraw mineralnych</t>
  </si>
  <si>
    <t xml:space="preserve">D-M.00.00.00 </t>
  </si>
  <si>
    <t>D-M.00.00.00</t>
  </si>
  <si>
    <t xml:space="preserve">Wykonanie dokumentacji powykonawczej i geodezyjnej inwentaryzacji powykonawczej </t>
  </si>
  <si>
    <t>Betonowanie ciosów podłożyskowych, beton klasy C35/45 - CEM I , XF3, CX4, XA1</t>
  </si>
  <si>
    <t>mb</t>
  </si>
  <si>
    <t>kg</t>
  </si>
  <si>
    <t>Beton klasy &lt; B-30 bez deskowania  - beton wyrównawczy B-15 (C12/15)</t>
  </si>
  <si>
    <t>M.13.02.02</t>
  </si>
  <si>
    <t>Urządzenia dylatacyjne</t>
  </si>
  <si>
    <t xml:space="preserve">Izolacje </t>
  </si>
  <si>
    <t>Łożyska</t>
  </si>
  <si>
    <t>Ułożenie elastycznej izolacji żywicznej na korycie wg projektu</t>
  </si>
  <si>
    <t>M.09.01.00</t>
  </si>
  <si>
    <t>Humusowanie skarp z obsianiem</t>
  </si>
  <si>
    <t xml:space="preserve">Roboty ziemne wykonywane koparkami podsiębiernymi o poj., łyżki 1,20 m3 w gruncie kat. III z transportem urobku samochodami samowyładowczymi na składowisko Wykonawcy i kosztem utylizacji </t>
  </si>
  <si>
    <t>Demontaż przęseł kratowych oraz łożysk z załadunkiem i odwozem w miejsce wskazane przez Zamawiającego wg Projektu Wykonawcy</t>
  </si>
  <si>
    <t xml:space="preserve">Repery stalowe osadzone na budowli (projekt i wykonanie) </t>
  </si>
  <si>
    <t>Uszynienie konstrukcji</t>
  </si>
  <si>
    <t>Przebudowa wiaduktu w km 2.545 linii nr 820 Chlastawa - Dąbrówka Zbąska - KOSZTORYS OFERTOWY</t>
  </si>
  <si>
    <t>Rozbiórka ręczna nawierzchni kolejowej z szynami 60E1 mocowanymi na śruby na mostownicach i podkładach drewnianych - na dojazdach i na obiekcie</t>
  </si>
  <si>
    <t>Zabezpieczenie wykopów ściankami szczelnymi z rozparciem wg Projektu Wykonawcy</t>
  </si>
  <si>
    <t>Wykonanie rusztowania dla demontażu konstrukcji istniejącej i montażu konstrukcji nowej z rozbiórką rusztowań wg projektów Wykonawcy</t>
  </si>
  <si>
    <t>Demontaż sieci trakcyjnej SKB70-C</t>
  </si>
  <si>
    <t>Demontaż słupów trakcyjnych krzyżowych nr 2-5A/281 i nr 2-6A/319 wraz z fundamentem odciągów słupów</t>
  </si>
  <si>
    <t>Demontaż kotwienia ciężarowego</t>
  </si>
  <si>
    <t>Demontaż kotwienia stałego</t>
  </si>
  <si>
    <t>Demontaż izolatorów sekcyjnych</t>
  </si>
  <si>
    <t>Montaż nowej sieci trakcyjnej typ C95-C</t>
  </si>
  <si>
    <t>Montaż nowych słupów trakcyjnych przy wiadukcie nr 2-10A/580 i nr 2-11A/515 - typ 1611-3, fundament 1492-3</t>
  </si>
  <si>
    <t>Montaż nowych słupów trakcyjnych krzyżowych nr 2-5A/281 i nr 2-6A/319 - typ 1611-3, fundament 1492-3 wraz fundamentem odciągów słupów</t>
  </si>
  <si>
    <t>Demontaż słupów trakcyjnych kotwowych nr 2-4A/259 i nr 2-7A/341 wraz z fundamentem odciągów słupów</t>
  </si>
  <si>
    <t>Montaż nowych słupów trakcyjnych kotwowych nr 2-4A/259 i nr 2-7A/341 - typ 1611-3, fundament 1492-3 wraz fundamentem odciągów słupów</t>
  </si>
  <si>
    <t>Montaż nowego kotwienia ciężarowego nowej sieci</t>
  </si>
  <si>
    <t>Montaż nowego kotwienia stałego nowej sieci</t>
  </si>
  <si>
    <t>Betonowanie przyczółków i słupków, beton klasy C30/37 - CEM III , XF3, CX4, XA1</t>
  </si>
  <si>
    <t>Umocnienie stożków kostką kamienną</t>
  </si>
  <si>
    <t>Przygotowanie i montaż zbrojenia przyczółków, ciosów podłożyskowych - stal B500SP</t>
  </si>
  <si>
    <t>M.13.02.11</t>
  </si>
  <si>
    <t>Schody betonowe prefabrykowane o szer., 0,8 m na skarpach nasypów i przekopów - schody nowe wraz nową poręczą - 2 komplety</t>
  </si>
  <si>
    <t xml:space="preserve">Montaż izolatorów sekcyjnych sieci trakcyjnej </t>
  </si>
  <si>
    <t xml:space="preserve">Ułożenie elastycznej izolacji żywicznej odpornej na przebicie na ściance żwirowej i skrzydłach w strefie przejściowej </t>
  </si>
  <si>
    <t>Montaż drabinek technologicznych wraz z zabezpieczeniem antykorozyjnym przez ocynk</t>
  </si>
  <si>
    <t>Ułożenie chodnika z krat pomostowych wraz z zabezpieczeniem antykorozyjnym przez ocynk</t>
  </si>
  <si>
    <t>Montaż osłon przeciwporażeniowych wraz z zabezpieczeniem antykorozyjnym przez ocynk</t>
  </si>
  <si>
    <t>Montaż poręczy mostowych na obiekcie, przyczółkach, murze oporowym i torowisku (z wykonaniem fundamentów) wraz z zabezpieczeniem systemem antykorozyjnym</t>
  </si>
  <si>
    <t>Zabezpieczenie antykorozyjne powierzchni betonowych powłoką elastyczną - przyczółki i mury oporowe</t>
  </si>
  <si>
    <t>Zabezpieczenie istniejących sieci i urządzeń obcych, istniejących sieci trakcyjnych, nawierzchni linii kolejowej pod obiektem, infrastruktury kolejowej na terenie budowy z ewentualną rozbiórką i ponownym montażem wraz z pomiarami</t>
  </si>
  <si>
    <t>Wykonanie kanalizacji od SK-2 do D-1 i od SK-3 do D-2 z rur PP fi 160 mm</t>
  </si>
  <si>
    <t>Wykonanie sączka S-1 i S-2 oraz S-3 i S-4 z rur drenarskich PP fi 110</t>
  </si>
  <si>
    <t>Wykonanie studzienek kanalizacyjnych fi 425mm: SK-1, SK-2, TS-1, TS2, TS-3, TS-4, SK-3</t>
  </si>
  <si>
    <t>Wykonanie studzienek betonowych fi 1000mm</t>
  </si>
  <si>
    <t>Rozbiórka istniejących schodów skarpowych</t>
  </si>
  <si>
    <t>Naprawa muru istniejącego muru oporowego od strony zewnętrznej oraz od strony odziemnej: skucie skorodowanego betonu na głębokość do 10 cm, oczyszczenie strumieniowo cierne powierzchni muru, iniekcja rys, w przypadku większych ubytków wklejenie kotew 6szt./m2 i montaż siatki stalowej  o oczkach 10x10 cm z prętów 8mm, uzupełnienie ubytków betonu materiałem niskoskurczowymi PCC, zabezpieczenie antykorozyjne odsłoniętych prętów zbrojeniowych, uszczelnienie szczelin dylatacyjnych murów oporowych od strony zewnętrznej i odziemnej</t>
  </si>
  <si>
    <t>Montaż rurociągów kanalizacyjnych z HD-PE pod konstrukcją wiaduktu z elementami podłączania do wpustów</t>
  </si>
  <si>
    <t>Wykonanie kanalizacji od D-1 do OS-1, od OS-1 do studni chłonnych od D-2 do OS-2, od OS-1 do studni chłonnych z rur PCV-U</t>
  </si>
  <si>
    <t>Zbrojenie przeciwskurczowe siatkami stalowymi o oczkach 10x10 cm z prętów śr. 8mm w korycie między podkładami EBS-HR na obiekcie</t>
  </si>
  <si>
    <t>M.13.01.00
M.17.01.01</t>
  </si>
  <si>
    <t>Betonowanie podkładów EBS-HR w korycie betonem C30/37 z wypełnieniem szczelin podlewką podłożyskową wg projektu</t>
  </si>
  <si>
    <t xml:space="preserve">Demontaż słupów trakcyjnych przelotowych wraz z fundamentem </t>
  </si>
  <si>
    <t>Montaż słupów przelotowych stalowych na fundamentach palowych wraz z podwieszeniem</t>
  </si>
  <si>
    <t>Demontaż słupów trakcyjnych przelotowych przy wiadukcie nr 2-10A/580 i nr 2-11A/515 wraz z fundamentem</t>
  </si>
  <si>
    <t>Wykonanie odwodnienia za murami oporowymi za pomocą rur drenarskich ułożonych na rygolce betonowej wraz z obsypką żwirową w otulinie z geowłókniny separacyjno-filtracyjnej z odporowadzeniem poza mur</t>
  </si>
  <si>
    <t>Wykonanie projektu przebudowy sieci trakcyjnej linii 820 na długości ok 750 m wraz z uzyskaniem decyzji pozwolenie na budowę oraz uzyskanie pozwolenia na użytkowanie</t>
  </si>
  <si>
    <t>Załącznik nr 5 do SIWZ</t>
  </si>
  <si>
    <t>Załącznik nr 5 do Umowy</t>
  </si>
  <si>
    <t>Wartość kosztorysowa robót bez podatku VAT [PLN]</t>
  </si>
  <si>
    <t>Cena jedn. [PLN]</t>
  </si>
  <si>
    <t>Wartość [PLN]</t>
  </si>
  <si>
    <t>podatek VAT [PLN]</t>
  </si>
  <si>
    <t>Wartość kosztorysowa robót z podatkiem VAT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</si>
</sst>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>
    <font>
      <sz val="11"/>
      <color theme="1"/>
      <name val="Czcionka tekstu podstawowego"/>
      <family val="2"/>
      <charset val="238"/>
    </font>
    <font>
      <sz val="8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b/>
      <sz val="8"/>
      <name val="Czcionka tekstu podstawowego"/>
      <charset val="238"/>
    </font>
    <font>
      <b/>
      <sz val="10"/>
      <name val="Czcionka tekstu podstawowego"/>
      <charset val="238"/>
    </font>
    <font>
      <b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>
      <alignment vertical="top" wrapText="1"/>
    </xf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 applyAlignment="1"/>
    <xf numFmtId="3" fontId="1" fillId="2" borderId="5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5" xfId="0" applyFont="1" applyFill="1" applyBorder="1"/>
    <xf numFmtId="4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vertical="center"/>
    </xf>
    <xf numFmtId="0" fontId="4" fillId="2" borderId="5" xfId="0" applyFont="1" applyFill="1" applyBorder="1"/>
    <xf numFmtId="164" fontId="1" fillId="2" borderId="5" xfId="0" applyNumberFormat="1" applyFont="1" applyFill="1" applyBorder="1"/>
    <xf numFmtId="0" fontId="4" fillId="2" borderId="5" xfId="0" applyFont="1" applyFill="1" applyBorder="1" applyAlignment="1">
      <alignment vertical="center"/>
    </xf>
    <xf numFmtId="3" fontId="1" fillId="2" borderId="5" xfId="0" applyNumberFormat="1" applyFont="1" applyFill="1" applyBorder="1"/>
    <xf numFmtId="164" fontId="1" fillId="2" borderId="5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left" wrapText="1"/>
    </xf>
    <xf numFmtId="4" fontId="1" fillId="2" borderId="5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right" vertical="center"/>
    </xf>
    <xf numFmtId="4" fontId="1" fillId="2" borderId="13" xfId="0" applyNumberFormat="1" applyFont="1" applyFill="1" applyBorder="1" applyAlignment="1">
      <alignment vertical="center"/>
    </xf>
    <xf numFmtId="4" fontId="4" fillId="2" borderId="1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6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4" fontId="4" fillId="2" borderId="19" xfId="0" applyNumberFormat="1" applyFont="1" applyFill="1" applyBorder="1"/>
    <xf numFmtId="4" fontId="4" fillId="2" borderId="20" xfId="0" applyNumberFormat="1" applyFont="1" applyFill="1" applyBorder="1"/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5" xfId="0" applyFont="1" applyBorder="1" applyAlignment="1">
      <alignment horizontal="right"/>
    </xf>
  </cellXfs>
  <cellStyles count="2">
    <cellStyle name="Normalny" xfId="0" builtinId="0"/>
    <cellStyle name="Opi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4"/>
  <sheetViews>
    <sheetView tabSelected="1" topLeftCell="A10" zoomScaleNormal="100" workbookViewId="0">
      <selection activeCell="I40" sqref="I40"/>
    </sheetView>
  </sheetViews>
  <sheetFormatPr defaultRowHeight="14"/>
  <cols>
    <col min="1" max="1" width="3" customWidth="1"/>
    <col min="2" max="2" width="10.4140625" customWidth="1"/>
    <col min="3" max="3" width="42.9140625" customWidth="1"/>
    <col min="4" max="4" width="6.6640625" customWidth="1"/>
    <col min="5" max="5" width="10.08203125" customWidth="1"/>
    <col min="6" max="6" width="11.58203125" customWidth="1"/>
    <col min="7" max="7" width="16.33203125" customWidth="1"/>
    <col min="8" max="8" width="8.83203125" style="59"/>
    <col min="9" max="9" width="14.5" customWidth="1"/>
  </cols>
  <sheetData>
    <row r="1" spans="1:9">
      <c r="A1" s="74" t="s">
        <v>149</v>
      </c>
      <c r="B1" s="74"/>
      <c r="C1" s="74"/>
      <c r="D1" s="74"/>
      <c r="E1" s="74"/>
      <c r="F1" s="74"/>
      <c r="G1" s="74"/>
    </row>
    <row r="2" spans="1:9" ht="14.5" thickBot="1">
      <c r="A2" s="74" t="s">
        <v>150</v>
      </c>
      <c r="B2" s="74"/>
      <c r="C2" s="74"/>
      <c r="D2" s="74"/>
      <c r="E2" s="74"/>
      <c r="F2" s="74"/>
      <c r="G2" s="74"/>
    </row>
    <row r="3" spans="1:9" ht="29.25" customHeight="1" thickBot="1">
      <c r="A3" s="70" t="s">
        <v>104</v>
      </c>
      <c r="B3" s="71"/>
      <c r="C3" s="71"/>
      <c r="D3" s="71"/>
      <c r="E3" s="71"/>
      <c r="F3" s="71"/>
      <c r="G3" s="72"/>
    </row>
    <row r="4" spans="1:9" ht="27" customHeight="1" thickBot="1">
      <c r="A4" s="44" t="s">
        <v>25</v>
      </c>
      <c r="B4" s="45" t="s">
        <v>41</v>
      </c>
      <c r="C4" s="44" t="s">
        <v>0</v>
      </c>
      <c r="D4" s="45" t="s">
        <v>40</v>
      </c>
      <c r="E4" s="44" t="s">
        <v>1</v>
      </c>
      <c r="F4" s="44" t="s">
        <v>152</v>
      </c>
      <c r="G4" s="44" t="s">
        <v>153</v>
      </c>
    </row>
    <row r="5" spans="1:9" ht="17.25" customHeight="1">
      <c r="A5" s="46"/>
      <c r="B5" s="47"/>
      <c r="C5" s="48" t="s">
        <v>38</v>
      </c>
      <c r="D5" s="47"/>
      <c r="E5" s="47"/>
      <c r="F5" s="47"/>
      <c r="G5" s="49"/>
    </row>
    <row r="6" spans="1:9" ht="17.25" hidden="1" customHeight="1">
      <c r="A6" s="14">
        <v>1</v>
      </c>
      <c r="B6" s="12" t="s">
        <v>77</v>
      </c>
      <c r="C6" s="15" t="s">
        <v>43</v>
      </c>
      <c r="D6" s="16" t="s">
        <v>44</v>
      </c>
      <c r="E6" s="17"/>
      <c r="F6" s="50"/>
      <c r="G6" s="51">
        <f>E6*F6</f>
        <v>0</v>
      </c>
    </row>
    <row r="7" spans="1:9">
      <c r="A7" s="18">
        <f>A6+1</f>
        <v>2</v>
      </c>
      <c r="B7" s="12" t="s">
        <v>77</v>
      </c>
      <c r="C7" s="19" t="s">
        <v>2</v>
      </c>
      <c r="D7" s="20" t="s">
        <v>44</v>
      </c>
      <c r="E7" s="21">
        <v>1</v>
      </c>
      <c r="F7" s="22"/>
      <c r="G7" s="51">
        <f>E7*F7</f>
        <v>0</v>
      </c>
    </row>
    <row r="8" spans="1:9" ht="30" hidden="1">
      <c r="A8" s="18">
        <f>A7+1</f>
        <v>3</v>
      </c>
      <c r="B8" s="12" t="s">
        <v>77</v>
      </c>
      <c r="C8" s="11" t="s">
        <v>148</v>
      </c>
      <c r="D8" s="20" t="s">
        <v>44</v>
      </c>
      <c r="E8" s="21"/>
      <c r="F8" s="22"/>
      <c r="G8" s="51">
        <f t="shared" ref="G8:G71" si="0">E8*F8</f>
        <v>0</v>
      </c>
    </row>
    <row r="9" spans="1:9">
      <c r="A9" s="18">
        <f t="shared" ref="A9:A11" si="1">A8+1</f>
        <v>4</v>
      </c>
      <c r="B9" s="4" t="s">
        <v>63</v>
      </c>
      <c r="C9" s="11" t="s">
        <v>64</v>
      </c>
      <c r="D9" s="23" t="s">
        <v>44</v>
      </c>
      <c r="E9" s="24">
        <v>1</v>
      </c>
      <c r="F9" s="30"/>
      <c r="G9" s="51">
        <f t="shared" si="0"/>
        <v>0</v>
      </c>
    </row>
    <row r="10" spans="1:9" ht="21">
      <c r="A10" s="18">
        <f t="shared" si="1"/>
        <v>5</v>
      </c>
      <c r="B10" s="4" t="s">
        <v>63</v>
      </c>
      <c r="C10" s="25" t="s">
        <v>88</v>
      </c>
      <c r="D10" s="23" t="s">
        <v>44</v>
      </c>
      <c r="E10" s="26">
        <v>1</v>
      </c>
      <c r="F10" s="22"/>
      <c r="G10" s="51">
        <f t="shared" si="0"/>
        <v>0</v>
      </c>
    </row>
    <row r="11" spans="1:9" s="3" customFormat="1" ht="48.75" hidden="1" customHeight="1">
      <c r="A11" s="18">
        <f t="shared" si="1"/>
        <v>6</v>
      </c>
      <c r="B11" s="4" t="s">
        <v>65</v>
      </c>
      <c r="C11" s="11" t="s">
        <v>132</v>
      </c>
      <c r="D11" s="4" t="s">
        <v>44</v>
      </c>
      <c r="E11" s="27"/>
      <c r="F11" s="5"/>
      <c r="G11" s="51">
        <f t="shared" si="0"/>
        <v>0</v>
      </c>
      <c r="H11" s="60"/>
    </row>
    <row r="12" spans="1:9" ht="13.5" hidden="1" customHeight="1">
      <c r="A12" s="18"/>
      <c r="B12" s="20"/>
      <c r="C12" s="28" t="s">
        <v>26</v>
      </c>
      <c r="D12" s="20"/>
      <c r="E12" s="26"/>
      <c r="F12" s="22"/>
      <c r="G12" s="51"/>
      <c r="I12" s="6"/>
    </row>
    <row r="13" spans="1:9" ht="25.5" hidden="1" customHeight="1">
      <c r="A13" s="10">
        <f>A11+1</f>
        <v>7</v>
      </c>
      <c r="B13" s="12" t="s">
        <v>48</v>
      </c>
      <c r="C13" s="11" t="s">
        <v>106</v>
      </c>
      <c r="D13" s="12" t="s">
        <v>9</v>
      </c>
      <c r="E13" s="21"/>
      <c r="F13" s="32"/>
      <c r="G13" s="51">
        <f t="shared" si="0"/>
        <v>0</v>
      </c>
    </row>
    <row r="14" spans="1:9" s="1" customFormat="1" ht="39" hidden="1" customHeight="1">
      <c r="A14" s="10">
        <f t="shared" ref="A14:A34" si="2">A13+1</f>
        <v>8</v>
      </c>
      <c r="B14" s="4" t="s">
        <v>27</v>
      </c>
      <c r="C14" s="11" t="s">
        <v>100</v>
      </c>
      <c r="D14" s="4" t="s">
        <v>6</v>
      </c>
      <c r="E14" s="5"/>
      <c r="F14" s="5"/>
      <c r="G14" s="51">
        <f t="shared" si="0"/>
        <v>0</v>
      </c>
      <c r="H14" s="59"/>
    </row>
    <row r="15" spans="1:9" s="1" customFormat="1" ht="18" hidden="1" customHeight="1">
      <c r="A15" s="18">
        <f t="shared" si="2"/>
        <v>9</v>
      </c>
      <c r="B15" s="4" t="s">
        <v>78</v>
      </c>
      <c r="C15" s="11" t="s">
        <v>79</v>
      </c>
      <c r="D15" s="12" t="s">
        <v>3</v>
      </c>
      <c r="E15" s="5"/>
      <c r="F15" s="5"/>
      <c r="G15" s="51">
        <f t="shared" si="0"/>
        <v>0</v>
      </c>
      <c r="H15" s="59"/>
    </row>
    <row r="16" spans="1:9" hidden="1">
      <c r="A16" s="18">
        <f t="shared" si="2"/>
        <v>10</v>
      </c>
      <c r="B16" s="20" t="s">
        <v>49</v>
      </c>
      <c r="C16" s="29" t="s">
        <v>7</v>
      </c>
      <c r="D16" s="20" t="s">
        <v>6</v>
      </c>
      <c r="E16" s="22"/>
      <c r="F16" s="22"/>
      <c r="G16" s="51">
        <f t="shared" si="0"/>
        <v>0</v>
      </c>
    </row>
    <row r="17" spans="1:9" hidden="1">
      <c r="A17" s="18">
        <f t="shared" si="2"/>
        <v>11</v>
      </c>
      <c r="B17" s="20" t="s">
        <v>49</v>
      </c>
      <c r="C17" s="29" t="s">
        <v>46</v>
      </c>
      <c r="D17" s="20" t="s">
        <v>6</v>
      </c>
      <c r="E17" s="22"/>
      <c r="F17" s="22"/>
      <c r="G17" s="51">
        <f t="shared" si="0"/>
        <v>0</v>
      </c>
    </row>
    <row r="18" spans="1:9" s="1" customFormat="1" ht="17.25" hidden="1" customHeight="1">
      <c r="A18" s="18">
        <f t="shared" si="2"/>
        <v>12</v>
      </c>
      <c r="B18" s="12" t="s">
        <v>49</v>
      </c>
      <c r="C18" s="11" t="s">
        <v>81</v>
      </c>
      <c r="D18" s="4" t="s">
        <v>3</v>
      </c>
      <c r="E18" s="5"/>
      <c r="F18" s="5"/>
      <c r="G18" s="51">
        <f t="shared" si="0"/>
        <v>0</v>
      </c>
      <c r="H18" s="59"/>
    </row>
    <row r="19" spans="1:9" s="1" customFormat="1" ht="17.25" hidden="1" customHeight="1">
      <c r="A19" s="18">
        <f t="shared" si="2"/>
        <v>13</v>
      </c>
      <c r="B19" s="12" t="s">
        <v>49</v>
      </c>
      <c r="C19" s="11" t="s">
        <v>84</v>
      </c>
      <c r="D19" s="4" t="s">
        <v>4</v>
      </c>
      <c r="E19" s="5"/>
      <c r="F19" s="5"/>
      <c r="G19" s="51">
        <f t="shared" si="0"/>
        <v>0</v>
      </c>
      <c r="H19" s="59"/>
    </row>
    <row r="20" spans="1:9" s="1" customFormat="1" ht="17.25" hidden="1" customHeight="1">
      <c r="A20" s="18">
        <f t="shared" si="2"/>
        <v>14</v>
      </c>
      <c r="B20" s="12" t="s">
        <v>49</v>
      </c>
      <c r="C20" s="11" t="s">
        <v>80</v>
      </c>
      <c r="D20" s="4" t="s">
        <v>3</v>
      </c>
      <c r="E20" s="5"/>
      <c r="F20" s="5"/>
      <c r="G20" s="51">
        <f t="shared" si="0"/>
        <v>0</v>
      </c>
      <c r="H20" s="59"/>
    </row>
    <row r="21" spans="1:9" s="1" customFormat="1" ht="17.25" hidden="1" customHeight="1">
      <c r="A21" s="18">
        <f t="shared" si="2"/>
        <v>15</v>
      </c>
      <c r="B21" s="12" t="s">
        <v>49</v>
      </c>
      <c r="C21" s="11" t="s">
        <v>82</v>
      </c>
      <c r="D21" s="4" t="s">
        <v>9</v>
      </c>
      <c r="E21" s="9"/>
      <c r="F21" s="5"/>
      <c r="G21" s="51">
        <f t="shared" si="0"/>
        <v>0</v>
      </c>
      <c r="H21" s="59"/>
    </row>
    <row r="22" spans="1:9" s="1" customFormat="1" ht="17.25" hidden="1" customHeight="1">
      <c r="A22" s="18">
        <f t="shared" si="2"/>
        <v>16</v>
      </c>
      <c r="B22" s="12" t="s">
        <v>49</v>
      </c>
      <c r="C22" s="11" t="s">
        <v>137</v>
      </c>
      <c r="D22" s="4" t="s">
        <v>90</v>
      </c>
      <c r="E22" s="5"/>
      <c r="F22" s="5"/>
      <c r="G22" s="51">
        <f t="shared" si="0"/>
        <v>0</v>
      </c>
      <c r="H22" s="59"/>
    </row>
    <row r="23" spans="1:9" s="1" customFormat="1" ht="36.75" hidden="1" customHeight="1">
      <c r="A23" s="10">
        <f t="shared" si="2"/>
        <v>17</v>
      </c>
      <c r="B23" s="12" t="s">
        <v>49</v>
      </c>
      <c r="C23" s="11" t="s">
        <v>107</v>
      </c>
      <c r="D23" s="4" t="s">
        <v>9</v>
      </c>
      <c r="E23" s="9"/>
      <c r="F23" s="5"/>
      <c r="G23" s="51">
        <f t="shared" si="0"/>
        <v>0</v>
      </c>
      <c r="H23" s="59"/>
    </row>
    <row r="24" spans="1:9" s="1" customFormat="1" ht="29.25" hidden="1" customHeight="1">
      <c r="A24" s="10">
        <f t="shared" si="2"/>
        <v>18</v>
      </c>
      <c r="B24" s="12" t="s">
        <v>49</v>
      </c>
      <c r="C24" s="11" t="s">
        <v>101</v>
      </c>
      <c r="D24" s="4" t="s">
        <v>5</v>
      </c>
      <c r="E24" s="5"/>
      <c r="F24" s="5"/>
      <c r="G24" s="51">
        <f t="shared" si="0"/>
        <v>0</v>
      </c>
      <c r="H24" s="59"/>
      <c r="I24" s="7"/>
    </row>
    <row r="25" spans="1:9" s="1" customFormat="1" ht="18" hidden="1" customHeight="1">
      <c r="A25" s="18"/>
      <c r="B25" s="4"/>
      <c r="C25" s="28" t="s">
        <v>28</v>
      </c>
      <c r="D25" s="23"/>
      <c r="E25" s="30"/>
      <c r="F25" s="30"/>
      <c r="G25" s="51"/>
      <c r="H25" s="59"/>
    </row>
    <row r="26" spans="1:9" ht="24" hidden="1" customHeight="1">
      <c r="A26" s="18">
        <f>A24+1</f>
        <v>19</v>
      </c>
      <c r="B26" s="4" t="s">
        <v>50</v>
      </c>
      <c r="C26" s="31" t="s">
        <v>122</v>
      </c>
      <c r="D26" s="12" t="s">
        <v>91</v>
      </c>
      <c r="E26" s="32"/>
      <c r="F26" s="32"/>
      <c r="G26" s="51">
        <f t="shared" si="0"/>
        <v>0</v>
      </c>
    </row>
    <row r="27" spans="1:9" ht="24.75" hidden="1" customHeight="1">
      <c r="A27" s="18">
        <f t="shared" si="2"/>
        <v>20</v>
      </c>
      <c r="B27" s="4" t="s">
        <v>33</v>
      </c>
      <c r="C27" s="11" t="s">
        <v>120</v>
      </c>
      <c r="D27" s="12" t="s">
        <v>6</v>
      </c>
      <c r="E27" s="32"/>
      <c r="F27" s="32"/>
      <c r="G27" s="51">
        <f t="shared" si="0"/>
        <v>0</v>
      </c>
    </row>
    <row r="28" spans="1:9" ht="27" hidden="1" customHeight="1">
      <c r="A28" s="10">
        <f t="shared" si="2"/>
        <v>21</v>
      </c>
      <c r="B28" s="4" t="s">
        <v>33</v>
      </c>
      <c r="C28" s="11" t="s">
        <v>89</v>
      </c>
      <c r="D28" s="12" t="s">
        <v>6</v>
      </c>
      <c r="E28" s="32"/>
      <c r="F28" s="32"/>
      <c r="G28" s="51">
        <f t="shared" si="0"/>
        <v>0</v>
      </c>
    </row>
    <row r="29" spans="1:9" ht="26.25" hidden="1" customHeight="1">
      <c r="A29" s="10">
        <f t="shared" si="2"/>
        <v>22</v>
      </c>
      <c r="B29" s="4" t="s">
        <v>93</v>
      </c>
      <c r="C29" s="11" t="s">
        <v>92</v>
      </c>
      <c r="D29" s="12" t="s">
        <v>6</v>
      </c>
      <c r="E29" s="32"/>
      <c r="F29" s="32"/>
      <c r="G29" s="51">
        <f t="shared" si="0"/>
        <v>0</v>
      </c>
    </row>
    <row r="30" spans="1:9" ht="16.5" hidden="1" customHeight="1">
      <c r="A30" s="18">
        <f t="shared" si="2"/>
        <v>23</v>
      </c>
      <c r="B30" s="4" t="s">
        <v>51</v>
      </c>
      <c r="C30" s="19" t="s">
        <v>45</v>
      </c>
      <c r="D30" s="12" t="s">
        <v>6</v>
      </c>
      <c r="E30" s="32"/>
      <c r="F30" s="32"/>
      <c r="G30" s="51">
        <f t="shared" si="0"/>
        <v>0</v>
      </c>
    </row>
    <row r="31" spans="1:9" ht="15" hidden="1" customHeight="1">
      <c r="A31" s="18">
        <f t="shared" si="2"/>
        <v>24</v>
      </c>
      <c r="B31" s="4" t="s">
        <v>53</v>
      </c>
      <c r="C31" s="19" t="s">
        <v>121</v>
      </c>
      <c r="D31" s="12" t="s">
        <v>3</v>
      </c>
      <c r="E31" s="32"/>
      <c r="F31" s="32"/>
      <c r="G31" s="51">
        <f t="shared" si="0"/>
        <v>0</v>
      </c>
    </row>
    <row r="32" spans="1:9" s="1" customFormat="1" ht="22.5" hidden="1" customHeight="1">
      <c r="A32" s="18">
        <f t="shared" si="2"/>
        <v>25</v>
      </c>
      <c r="B32" s="4" t="s">
        <v>54</v>
      </c>
      <c r="C32" s="25" t="s">
        <v>124</v>
      </c>
      <c r="D32" s="4" t="s">
        <v>9</v>
      </c>
      <c r="E32" s="5"/>
      <c r="F32" s="5"/>
      <c r="G32" s="51">
        <f t="shared" si="0"/>
        <v>0</v>
      </c>
      <c r="H32" s="59"/>
    </row>
    <row r="33" spans="1:9 16384:16384" ht="98.5" hidden="1" customHeight="1">
      <c r="A33" s="10">
        <f t="shared" si="2"/>
        <v>26</v>
      </c>
      <c r="B33" s="4" t="s">
        <v>123</v>
      </c>
      <c r="C33" s="11" t="s">
        <v>138</v>
      </c>
      <c r="D33" s="12" t="s">
        <v>3</v>
      </c>
      <c r="E33" s="32"/>
      <c r="F33" s="32"/>
      <c r="G33" s="51">
        <f t="shared" si="0"/>
        <v>0</v>
      </c>
    </row>
    <row r="34" spans="1:9 16384:16384" ht="17.25" hidden="1" customHeight="1">
      <c r="A34" s="10">
        <f t="shared" si="2"/>
        <v>27</v>
      </c>
      <c r="B34" s="4" t="s">
        <v>98</v>
      </c>
      <c r="C34" s="11" t="s">
        <v>99</v>
      </c>
      <c r="D34" s="12" t="s">
        <v>3</v>
      </c>
      <c r="E34" s="32"/>
      <c r="F34" s="22"/>
      <c r="G34" s="51">
        <f t="shared" si="0"/>
        <v>0</v>
      </c>
      <c r="I34" s="6"/>
    </row>
    <row r="35" spans="1:9 16384:16384">
      <c r="A35" s="10"/>
      <c r="B35" s="20"/>
      <c r="C35" s="33" t="s">
        <v>30</v>
      </c>
      <c r="D35" s="20"/>
      <c r="E35" s="22"/>
      <c r="F35" s="22"/>
      <c r="G35" s="51"/>
    </row>
    <row r="36" spans="1:9 16384:16384" s="1" customFormat="1" ht="18.75" customHeight="1">
      <c r="A36" s="10">
        <v>28</v>
      </c>
      <c r="B36" s="4" t="s">
        <v>68</v>
      </c>
      <c r="C36" s="11" t="s">
        <v>73</v>
      </c>
      <c r="D36" s="4" t="s">
        <v>5</v>
      </c>
      <c r="E36" s="37">
        <v>184.8</v>
      </c>
      <c r="F36" s="5"/>
      <c r="G36" s="51">
        <f t="shared" si="0"/>
        <v>0</v>
      </c>
      <c r="H36" s="59"/>
    </row>
    <row r="37" spans="1:9 16384:16384">
      <c r="A37" s="10">
        <f>A36+1</f>
        <v>29</v>
      </c>
      <c r="B37" s="20" t="s">
        <v>55</v>
      </c>
      <c r="C37" s="29" t="s">
        <v>8</v>
      </c>
      <c r="D37" s="20" t="s">
        <v>5</v>
      </c>
      <c r="E37" s="37">
        <v>184.8</v>
      </c>
      <c r="F37" s="22"/>
      <c r="G37" s="51">
        <f t="shared" si="0"/>
        <v>0</v>
      </c>
    </row>
    <row r="38" spans="1:9 16384:16384" ht="36" customHeight="1">
      <c r="A38" s="10">
        <f t="shared" ref="A38:A42" si="3">A37+1</f>
        <v>30</v>
      </c>
      <c r="B38" s="12" t="s">
        <v>55</v>
      </c>
      <c r="C38" s="25" t="s">
        <v>130</v>
      </c>
      <c r="D38" s="12" t="s">
        <v>4</v>
      </c>
      <c r="E38" s="32">
        <v>162.44999999999999</v>
      </c>
      <c r="F38" s="62"/>
      <c r="G38" s="51">
        <f t="shared" si="0"/>
        <v>0</v>
      </c>
    </row>
    <row r="39" spans="1:9 16384:16384" ht="21">
      <c r="A39" s="10">
        <f t="shared" si="3"/>
        <v>31</v>
      </c>
      <c r="B39" s="20" t="s">
        <v>55</v>
      </c>
      <c r="C39" s="25" t="s">
        <v>127</v>
      </c>
      <c r="D39" s="20" t="s">
        <v>5</v>
      </c>
      <c r="E39" s="34">
        <v>0.32300000000000001</v>
      </c>
      <c r="F39" s="22"/>
      <c r="G39" s="51">
        <f t="shared" si="0"/>
        <v>0</v>
      </c>
    </row>
    <row r="40" spans="1:9 16384:16384" ht="21">
      <c r="A40" s="10">
        <f t="shared" si="3"/>
        <v>32</v>
      </c>
      <c r="B40" s="20" t="s">
        <v>55</v>
      </c>
      <c r="C40" s="25" t="s">
        <v>128</v>
      </c>
      <c r="D40" s="20" t="s">
        <v>3</v>
      </c>
      <c r="E40" s="34">
        <v>78.599999999999994</v>
      </c>
      <c r="F40" s="22"/>
      <c r="G40" s="51">
        <f t="shared" si="0"/>
        <v>0</v>
      </c>
    </row>
    <row r="41" spans="1:9 16384:16384" ht="21">
      <c r="A41" s="10">
        <f t="shared" si="3"/>
        <v>33</v>
      </c>
      <c r="B41" s="20" t="s">
        <v>55</v>
      </c>
      <c r="C41" s="25" t="s">
        <v>129</v>
      </c>
      <c r="D41" s="20" t="s">
        <v>3</v>
      </c>
      <c r="E41" s="22">
        <v>75.599999999999994</v>
      </c>
      <c r="F41" s="22"/>
      <c r="G41" s="51">
        <f t="shared" si="0"/>
        <v>0</v>
      </c>
    </row>
    <row r="42" spans="1:9 16384:16384" ht="28.5" customHeight="1">
      <c r="A42" s="10">
        <f t="shared" si="3"/>
        <v>34</v>
      </c>
      <c r="B42" s="4" t="s">
        <v>69</v>
      </c>
      <c r="C42" s="11" t="s">
        <v>67</v>
      </c>
      <c r="D42" s="4" t="s">
        <v>3</v>
      </c>
      <c r="E42" s="37">
        <v>2800</v>
      </c>
      <c r="F42" s="32"/>
      <c r="G42" s="51">
        <f t="shared" si="0"/>
        <v>0</v>
      </c>
      <c r="I42" s="6"/>
    </row>
    <row r="43" spans="1:9 16384:16384" hidden="1">
      <c r="A43" s="10"/>
      <c r="B43" s="20"/>
      <c r="C43" s="35" t="s">
        <v>95</v>
      </c>
      <c r="D43" s="20"/>
      <c r="E43" s="22"/>
      <c r="F43" s="22"/>
      <c r="G43" s="51"/>
    </row>
    <row r="44" spans="1:9 16384:16384" ht="20" hidden="1">
      <c r="A44" s="10">
        <f>A42+1</f>
        <v>35</v>
      </c>
      <c r="B44" s="4" t="s">
        <v>76</v>
      </c>
      <c r="C44" s="11" t="s">
        <v>85</v>
      </c>
      <c r="D44" s="12" t="s">
        <v>3</v>
      </c>
      <c r="E44" s="32"/>
      <c r="F44" s="32"/>
      <c r="G44" s="51">
        <f t="shared" si="0"/>
        <v>0</v>
      </c>
    </row>
    <row r="45" spans="1:9 16384:16384" ht="20" hidden="1">
      <c r="A45" s="10">
        <f>A44+1</f>
        <v>36</v>
      </c>
      <c r="B45" s="4" t="s">
        <v>66</v>
      </c>
      <c r="C45" s="11" t="s">
        <v>131</v>
      </c>
      <c r="D45" s="4" t="s">
        <v>3</v>
      </c>
      <c r="E45" s="5"/>
      <c r="F45" s="22"/>
      <c r="G45" s="51">
        <f t="shared" si="0"/>
        <v>0</v>
      </c>
    </row>
    <row r="46" spans="1:9 16384:16384" hidden="1">
      <c r="A46" s="10">
        <f t="shared" ref="A46:A47" si="4">A45+1</f>
        <v>37</v>
      </c>
      <c r="B46" s="12" t="s">
        <v>56</v>
      </c>
      <c r="C46" s="19" t="s">
        <v>97</v>
      </c>
      <c r="D46" s="12" t="s">
        <v>3</v>
      </c>
      <c r="E46" s="32"/>
      <c r="F46" s="22"/>
      <c r="G46" s="51">
        <f t="shared" si="0"/>
        <v>0</v>
      </c>
      <c r="I46" s="6"/>
      <c r="XFD46">
        <f>SUM(A46:XFC46)</f>
        <v>37</v>
      </c>
    </row>
    <row r="47" spans="1:9 16384:16384" ht="27.75" hidden="1" customHeight="1">
      <c r="A47" s="10">
        <f t="shared" si="4"/>
        <v>38</v>
      </c>
      <c r="B47" s="12" t="s">
        <v>56</v>
      </c>
      <c r="C47" s="11" t="s">
        <v>126</v>
      </c>
      <c r="D47" s="12" t="s">
        <v>3</v>
      </c>
      <c r="E47" s="32"/>
      <c r="F47" s="22"/>
      <c r="G47" s="51">
        <f t="shared" si="0"/>
        <v>0</v>
      </c>
      <c r="I47" s="6"/>
    </row>
    <row r="48" spans="1:9 16384:16384">
      <c r="A48" s="18"/>
      <c r="B48" s="20"/>
      <c r="C48" s="35" t="s">
        <v>39</v>
      </c>
      <c r="D48" s="20"/>
      <c r="E48" s="22"/>
      <c r="F48" s="22"/>
      <c r="G48" s="51"/>
    </row>
    <row r="49" spans="1:9">
      <c r="A49" s="10">
        <f>A47+1</f>
        <v>39</v>
      </c>
      <c r="B49" s="12" t="s">
        <v>72</v>
      </c>
      <c r="C49" s="29" t="s">
        <v>70</v>
      </c>
      <c r="D49" s="20" t="s">
        <v>29</v>
      </c>
      <c r="E49" s="22">
        <v>48</v>
      </c>
      <c r="F49" s="22"/>
      <c r="G49" s="51">
        <f t="shared" si="0"/>
        <v>0</v>
      </c>
    </row>
    <row r="50" spans="1:9" ht="30" hidden="1" customHeight="1">
      <c r="A50" s="10">
        <f t="shared" ref="A50:A57" si="5">A49+1</f>
        <v>40</v>
      </c>
      <c r="B50" s="4" t="s">
        <v>71</v>
      </c>
      <c r="C50" s="25" t="s">
        <v>139</v>
      </c>
      <c r="D50" s="20" t="s">
        <v>4</v>
      </c>
      <c r="E50" s="22"/>
      <c r="F50" s="22"/>
      <c r="G50" s="51">
        <f t="shared" si="0"/>
        <v>0</v>
      </c>
    </row>
    <row r="51" spans="1:9" s="1" customFormat="1" ht="27" hidden="1" customHeight="1">
      <c r="A51" s="10">
        <f t="shared" si="5"/>
        <v>41</v>
      </c>
      <c r="B51" s="12" t="s">
        <v>59</v>
      </c>
      <c r="C51" s="25" t="s">
        <v>133</v>
      </c>
      <c r="D51" s="4" t="s">
        <v>4</v>
      </c>
      <c r="E51" s="5"/>
      <c r="F51" s="5"/>
      <c r="G51" s="51">
        <f t="shared" si="0"/>
        <v>0</v>
      </c>
      <c r="H51" s="59"/>
    </row>
    <row r="52" spans="1:9" s="1" customFormat="1" ht="27" hidden="1" customHeight="1">
      <c r="A52" s="10">
        <f t="shared" si="5"/>
        <v>42</v>
      </c>
      <c r="B52" s="12" t="s">
        <v>59</v>
      </c>
      <c r="C52" s="25" t="s">
        <v>140</v>
      </c>
      <c r="D52" s="4" t="s">
        <v>4</v>
      </c>
      <c r="E52" s="5"/>
      <c r="F52" s="5"/>
      <c r="G52" s="51">
        <f t="shared" si="0"/>
        <v>0</v>
      </c>
      <c r="H52" s="59"/>
    </row>
    <row r="53" spans="1:9" hidden="1">
      <c r="A53" s="10">
        <f t="shared" si="5"/>
        <v>43</v>
      </c>
      <c r="B53" s="20" t="s">
        <v>59</v>
      </c>
      <c r="C53" s="29" t="s">
        <v>11</v>
      </c>
      <c r="D53" s="20" t="s">
        <v>9</v>
      </c>
      <c r="E53" s="22"/>
      <c r="F53" s="22"/>
      <c r="G53" s="51">
        <f t="shared" si="0"/>
        <v>0</v>
      </c>
    </row>
    <row r="54" spans="1:9" ht="21" hidden="1">
      <c r="A54" s="10">
        <f t="shared" si="5"/>
        <v>44</v>
      </c>
      <c r="B54" s="20" t="s">
        <v>59</v>
      </c>
      <c r="C54" s="25" t="s">
        <v>135</v>
      </c>
      <c r="D54" s="4" t="s">
        <v>29</v>
      </c>
      <c r="E54" s="22"/>
      <c r="F54" s="22"/>
      <c r="G54" s="51">
        <f t="shared" si="0"/>
        <v>0</v>
      </c>
    </row>
    <row r="55" spans="1:9" s="1" customFormat="1" ht="11.25" hidden="1" customHeight="1">
      <c r="A55" s="10">
        <f t="shared" si="5"/>
        <v>45</v>
      </c>
      <c r="B55" s="20" t="s">
        <v>59</v>
      </c>
      <c r="C55" s="25" t="s">
        <v>136</v>
      </c>
      <c r="D55" s="4" t="s">
        <v>29</v>
      </c>
      <c r="E55" s="5"/>
      <c r="F55" s="5"/>
      <c r="G55" s="51">
        <f t="shared" si="0"/>
        <v>0</v>
      </c>
      <c r="H55" s="59"/>
    </row>
    <row r="56" spans="1:9" hidden="1">
      <c r="A56" s="10">
        <f t="shared" si="5"/>
        <v>46</v>
      </c>
      <c r="B56" s="20" t="s">
        <v>59</v>
      </c>
      <c r="C56" s="29" t="s">
        <v>134</v>
      </c>
      <c r="D56" s="20" t="s">
        <v>4</v>
      </c>
      <c r="E56" s="22"/>
      <c r="F56" s="22"/>
      <c r="G56" s="51">
        <f t="shared" si="0"/>
        <v>0</v>
      </c>
      <c r="I56" s="6"/>
    </row>
    <row r="57" spans="1:9" ht="47.25" hidden="1" customHeight="1">
      <c r="A57" s="10">
        <f t="shared" si="5"/>
        <v>47</v>
      </c>
      <c r="B57" s="20" t="s">
        <v>59</v>
      </c>
      <c r="C57" s="11" t="s">
        <v>147</v>
      </c>
      <c r="D57" s="20" t="s">
        <v>4</v>
      </c>
      <c r="E57" s="22"/>
      <c r="F57" s="22"/>
      <c r="G57" s="51">
        <f t="shared" si="0"/>
        <v>0</v>
      </c>
      <c r="I57" s="6"/>
    </row>
    <row r="58" spans="1:9" ht="12.75" hidden="1" customHeight="1">
      <c r="A58" s="18"/>
      <c r="B58" s="20"/>
      <c r="C58" s="35" t="s">
        <v>96</v>
      </c>
      <c r="D58" s="20"/>
      <c r="E58" s="22"/>
      <c r="F58" s="22"/>
      <c r="G58" s="51">
        <f t="shared" si="0"/>
        <v>0</v>
      </c>
    </row>
    <row r="59" spans="1:9" ht="12.75" hidden="1" customHeight="1">
      <c r="A59" s="10">
        <f>A57+1</f>
        <v>48</v>
      </c>
      <c r="B59" s="20" t="s">
        <v>57</v>
      </c>
      <c r="C59" s="29" t="s">
        <v>10</v>
      </c>
      <c r="D59" s="20" t="s">
        <v>29</v>
      </c>
      <c r="E59" s="36"/>
      <c r="F59" s="22"/>
      <c r="G59" s="51">
        <f t="shared" si="0"/>
        <v>0</v>
      </c>
    </row>
    <row r="60" spans="1:9" ht="12.75" customHeight="1">
      <c r="A60" s="18"/>
      <c r="B60" s="20"/>
      <c r="C60" s="35" t="s">
        <v>94</v>
      </c>
      <c r="D60" s="20"/>
      <c r="E60" s="36"/>
      <c r="F60" s="22"/>
      <c r="G60" s="51">
        <f t="shared" si="0"/>
        <v>0</v>
      </c>
    </row>
    <row r="61" spans="1:9" ht="12.75" customHeight="1" thickBot="1">
      <c r="A61" s="10">
        <f>A59+1</f>
        <v>49</v>
      </c>
      <c r="B61" s="20" t="s">
        <v>58</v>
      </c>
      <c r="C61" s="29" t="s">
        <v>47</v>
      </c>
      <c r="D61" s="20" t="s">
        <v>9</v>
      </c>
      <c r="E61" s="36">
        <v>2</v>
      </c>
      <c r="F61" s="22"/>
      <c r="G61" s="51">
        <f t="shared" si="0"/>
        <v>0</v>
      </c>
    </row>
    <row r="62" spans="1:9" ht="12.75" hidden="1" customHeight="1">
      <c r="A62" s="18"/>
      <c r="B62" s="20"/>
      <c r="C62" s="35" t="s">
        <v>12</v>
      </c>
      <c r="D62" s="20"/>
      <c r="E62" s="36"/>
      <c r="F62" s="22"/>
      <c r="G62" s="51">
        <f t="shared" si="0"/>
        <v>0</v>
      </c>
    </row>
    <row r="63" spans="1:9" hidden="1">
      <c r="A63" s="10">
        <f>A61+1</f>
        <v>50</v>
      </c>
      <c r="B63" s="20" t="s">
        <v>31</v>
      </c>
      <c r="C63" s="29" t="s">
        <v>12</v>
      </c>
      <c r="D63" s="20" t="s">
        <v>9</v>
      </c>
      <c r="E63" s="36"/>
      <c r="F63" s="22"/>
      <c r="G63" s="51">
        <f t="shared" si="0"/>
        <v>0</v>
      </c>
    </row>
    <row r="64" spans="1:9" hidden="1">
      <c r="A64" s="18"/>
      <c r="B64" s="20"/>
      <c r="C64" s="33" t="s">
        <v>32</v>
      </c>
      <c r="D64" s="20"/>
      <c r="E64" s="22"/>
      <c r="F64" s="22"/>
      <c r="G64" s="51">
        <f t="shared" si="0"/>
        <v>0</v>
      </c>
    </row>
    <row r="65" spans="1:9" s="1" customFormat="1" ht="35.25" hidden="1" customHeight="1">
      <c r="A65" s="10">
        <f>A63+1</f>
        <v>51</v>
      </c>
      <c r="B65" s="4" t="s">
        <v>37</v>
      </c>
      <c r="C65" s="25" t="s">
        <v>105</v>
      </c>
      <c r="D65" s="4" t="s">
        <v>13</v>
      </c>
      <c r="E65" s="5"/>
      <c r="F65" s="5"/>
      <c r="G65" s="51">
        <f t="shared" si="0"/>
        <v>0</v>
      </c>
      <c r="H65" s="59"/>
    </row>
    <row r="66" spans="1:9" hidden="1">
      <c r="A66" s="10">
        <f t="shared" ref="A66:A79" si="6">A65+1</f>
        <v>52</v>
      </c>
      <c r="B66" s="4" t="s">
        <v>60</v>
      </c>
      <c r="C66" s="29" t="s">
        <v>74</v>
      </c>
      <c r="D66" s="20" t="s">
        <v>3</v>
      </c>
      <c r="E66" s="22"/>
      <c r="F66" s="22"/>
      <c r="G66" s="51">
        <f t="shared" si="0"/>
        <v>0</v>
      </c>
      <c r="H66" s="61"/>
    </row>
    <row r="67" spans="1:9" s="1" customFormat="1" ht="26.25" hidden="1" customHeight="1">
      <c r="A67" s="10">
        <f t="shared" si="6"/>
        <v>53</v>
      </c>
      <c r="B67" s="4" t="s">
        <v>61</v>
      </c>
      <c r="C67" s="25" t="s">
        <v>75</v>
      </c>
      <c r="D67" s="4" t="s">
        <v>4</v>
      </c>
      <c r="E67" s="5"/>
      <c r="F67" s="5"/>
      <c r="G67" s="51">
        <f t="shared" si="0"/>
        <v>0</v>
      </c>
      <c r="H67" s="59"/>
    </row>
    <row r="68" spans="1:9" hidden="1">
      <c r="A68" s="10">
        <f t="shared" si="6"/>
        <v>54</v>
      </c>
      <c r="B68" s="20" t="s">
        <v>51</v>
      </c>
      <c r="C68" s="29" t="s">
        <v>14</v>
      </c>
      <c r="D68" s="20" t="s">
        <v>3</v>
      </c>
      <c r="E68" s="22"/>
      <c r="F68" s="22"/>
      <c r="G68" s="51">
        <f t="shared" si="0"/>
        <v>0</v>
      </c>
    </row>
    <row r="69" spans="1:9" hidden="1">
      <c r="A69" s="10">
        <f t="shared" si="6"/>
        <v>55</v>
      </c>
      <c r="B69" s="4" t="s">
        <v>61</v>
      </c>
      <c r="C69" s="29" t="s">
        <v>15</v>
      </c>
      <c r="D69" s="20" t="s">
        <v>6</v>
      </c>
      <c r="E69" s="22"/>
      <c r="F69" s="22"/>
      <c r="G69" s="51">
        <f t="shared" si="0"/>
        <v>0</v>
      </c>
    </row>
    <row r="70" spans="1:9" s="1" customFormat="1" ht="34.5" hidden="1" customHeight="1">
      <c r="A70" s="10">
        <f t="shared" si="6"/>
        <v>56</v>
      </c>
      <c r="B70" s="4" t="s">
        <v>61</v>
      </c>
      <c r="C70" s="25" t="s">
        <v>21</v>
      </c>
      <c r="D70" s="4" t="s">
        <v>13</v>
      </c>
      <c r="E70" s="37"/>
      <c r="F70" s="5"/>
      <c r="G70" s="51">
        <f t="shared" si="0"/>
        <v>0</v>
      </c>
      <c r="H70" s="59"/>
    </row>
    <row r="71" spans="1:9" ht="36" hidden="1" customHeight="1">
      <c r="A71" s="10">
        <f t="shared" si="6"/>
        <v>57</v>
      </c>
      <c r="B71" s="4" t="s">
        <v>61</v>
      </c>
      <c r="C71" s="11" t="s">
        <v>22</v>
      </c>
      <c r="D71" s="12" t="s">
        <v>16</v>
      </c>
      <c r="E71" s="38"/>
      <c r="F71" s="32"/>
      <c r="G71" s="51">
        <f t="shared" si="0"/>
        <v>0</v>
      </c>
    </row>
    <row r="72" spans="1:9" ht="34.5" hidden="1" customHeight="1">
      <c r="A72" s="10">
        <f t="shared" si="6"/>
        <v>58</v>
      </c>
      <c r="B72" s="4" t="s">
        <v>61</v>
      </c>
      <c r="C72" s="11" t="s">
        <v>23</v>
      </c>
      <c r="D72" s="12" t="s">
        <v>16</v>
      </c>
      <c r="E72" s="38"/>
      <c r="F72" s="32"/>
      <c r="G72" s="51">
        <f t="shared" ref="G72:G101" si="7">E72*F72</f>
        <v>0</v>
      </c>
    </row>
    <row r="73" spans="1:9" ht="27.75" hidden="1" customHeight="1">
      <c r="A73" s="10">
        <f t="shared" si="6"/>
        <v>59</v>
      </c>
      <c r="B73" s="4" t="s">
        <v>61</v>
      </c>
      <c r="C73" s="25" t="s">
        <v>24</v>
      </c>
      <c r="D73" s="20" t="s">
        <v>16</v>
      </c>
      <c r="E73" s="34"/>
      <c r="F73" s="32"/>
      <c r="G73" s="51">
        <f t="shared" si="7"/>
        <v>0</v>
      </c>
    </row>
    <row r="74" spans="1:9" hidden="1">
      <c r="A74" s="10">
        <f t="shared" si="6"/>
        <v>60</v>
      </c>
      <c r="B74" s="4" t="s">
        <v>61</v>
      </c>
      <c r="C74" s="29" t="s">
        <v>17</v>
      </c>
      <c r="D74" s="20" t="s">
        <v>29</v>
      </c>
      <c r="E74" s="22"/>
      <c r="F74" s="22"/>
      <c r="G74" s="51">
        <f t="shared" si="7"/>
        <v>0</v>
      </c>
    </row>
    <row r="75" spans="1:9" ht="24" hidden="1" customHeight="1">
      <c r="A75" s="10">
        <f t="shared" si="6"/>
        <v>61</v>
      </c>
      <c r="B75" s="4" t="s">
        <v>50</v>
      </c>
      <c r="C75" s="25" t="s">
        <v>141</v>
      </c>
      <c r="D75" s="20" t="s">
        <v>91</v>
      </c>
      <c r="E75" s="22"/>
      <c r="F75" s="22"/>
      <c r="G75" s="51">
        <f t="shared" si="7"/>
        <v>0</v>
      </c>
    </row>
    <row r="76" spans="1:9" ht="28.5" hidden="1" customHeight="1">
      <c r="A76" s="10">
        <f t="shared" si="6"/>
        <v>62</v>
      </c>
      <c r="B76" s="4" t="s">
        <v>142</v>
      </c>
      <c r="C76" s="39" t="s">
        <v>143</v>
      </c>
      <c r="D76" s="12" t="s">
        <v>6</v>
      </c>
      <c r="E76" s="32"/>
      <c r="F76" s="32"/>
      <c r="G76" s="51">
        <f t="shared" si="7"/>
        <v>0</v>
      </c>
    </row>
    <row r="77" spans="1:9" s="1" customFormat="1" ht="23.25" hidden="1" customHeight="1">
      <c r="A77" s="10">
        <f t="shared" si="6"/>
        <v>63</v>
      </c>
      <c r="B77" s="4" t="s">
        <v>61</v>
      </c>
      <c r="C77" s="25" t="s">
        <v>18</v>
      </c>
      <c r="D77" s="4" t="s">
        <v>6</v>
      </c>
      <c r="E77" s="5"/>
      <c r="F77" s="5"/>
      <c r="G77" s="51">
        <f t="shared" si="7"/>
        <v>0</v>
      </c>
      <c r="H77" s="59"/>
    </row>
    <row r="78" spans="1:9" ht="21" hidden="1">
      <c r="A78" s="10">
        <f t="shared" si="6"/>
        <v>64</v>
      </c>
      <c r="B78" s="4" t="s">
        <v>61</v>
      </c>
      <c r="C78" s="25" t="s">
        <v>83</v>
      </c>
      <c r="D78" s="12" t="s">
        <v>4</v>
      </c>
      <c r="E78" s="32"/>
      <c r="F78" s="32"/>
      <c r="G78" s="51">
        <f t="shared" si="7"/>
        <v>0</v>
      </c>
    </row>
    <row r="79" spans="1:9" s="2" customFormat="1" ht="22.5" hidden="1" customHeight="1">
      <c r="A79" s="10">
        <f t="shared" si="6"/>
        <v>65</v>
      </c>
      <c r="B79" s="4" t="s">
        <v>61</v>
      </c>
      <c r="C79" s="25" t="s">
        <v>42</v>
      </c>
      <c r="D79" s="12" t="s">
        <v>13</v>
      </c>
      <c r="E79" s="32"/>
      <c r="F79" s="32"/>
      <c r="G79" s="51">
        <f t="shared" si="7"/>
        <v>0</v>
      </c>
      <c r="H79" s="59"/>
      <c r="I79" s="8"/>
    </row>
    <row r="80" spans="1:9" s="2" customFormat="1" ht="17.25" hidden="1" customHeight="1">
      <c r="A80" s="18"/>
      <c r="B80" s="12"/>
      <c r="C80" s="28" t="s">
        <v>34</v>
      </c>
      <c r="D80" s="20"/>
      <c r="E80" s="40"/>
      <c r="F80" s="40"/>
      <c r="G80" s="51">
        <f t="shared" si="7"/>
        <v>0</v>
      </c>
      <c r="H80" s="59"/>
    </row>
    <row r="81" spans="1:7" hidden="1">
      <c r="A81" s="10">
        <f>A79+1</f>
        <v>66</v>
      </c>
      <c r="B81" s="12" t="s">
        <v>86</v>
      </c>
      <c r="C81" s="29" t="s">
        <v>103</v>
      </c>
      <c r="D81" s="20" t="s">
        <v>9</v>
      </c>
      <c r="E81" s="26"/>
      <c r="F81" s="22"/>
      <c r="G81" s="51">
        <f t="shared" si="7"/>
        <v>0</v>
      </c>
    </row>
    <row r="82" spans="1:7" hidden="1">
      <c r="A82" s="10">
        <f>A81+1</f>
        <v>67</v>
      </c>
      <c r="B82" s="12" t="s">
        <v>86</v>
      </c>
      <c r="C82" s="29" t="s">
        <v>108</v>
      </c>
      <c r="D82" s="20" t="s">
        <v>13</v>
      </c>
      <c r="E82" s="22"/>
      <c r="F82" s="22"/>
      <c r="G82" s="51">
        <f t="shared" si="7"/>
        <v>0</v>
      </c>
    </row>
    <row r="83" spans="1:7" hidden="1">
      <c r="A83" s="10">
        <f t="shared" ref="A83:A98" si="8">A82+1</f>
        <v>68</v>
      </c>
      <c r="B83" s="12" t="s">
        <v>86</v>
      </c>
      <c r="C83" s="29" t="s">
        <v>110</v>
      </c>
      <c r="D83" s="20" t="s">
        <v>9</v>
      </c>
      <c r="E83" s="26"/>
      <c r="F83" s="22"/>
      <c r="G83" s="51">
        <f t="shared" si="7"/>
        <v>0</v>
      </c>
    </row>
    <row r="84" spans="1:7" hidden="1">
      <c r="A84" s="10">
        <f t="shared" si="8"/>
        <v>69</v>
      </c>
      <c r="B84" s="12" t="s">
        <v>86</v>
      </c>
      <c r="C84" s="29" t="s">
        <v>111</v>
      </c>
      <c r="D84" s="20" t="s">
        <v>9</v>
      </c>
      <c r="E84" s="26"/>
      <c r="F84" s="22"/>
      <c r="G84" s="51">
        <f t="shared" si="7"/>
        <v>0</v>
      </c>
    </row>
    <row r="85" spans="1:7" hidden="1">
      <c r="A85" s="10">
        <f t="shared" si="8"/>
        <v>70</v>
      </c>
      <c r="B85" s="12" t="s">
        <v>86</v>
      </c>
      <c r="C85" s="29" t="s">
        <v>112</v>
      </c>
      <c r="D85" s="41" t="s">
        <v>9</v>
      </c>
      <c r="E85" s="29"/>
      <c r="F85" s="22"/>
      <c r="G85" s="51">
        <f t="shared" si="7"/>
        <v>0</v>
      </c>
    </row>
    <row r="86" spans="1:7" ht="24" hidden="1" customHeight="1">
      <c r="A86" s="10">
        <f t="shared" si="8"/>
        <v>71</v>
      </c>
      <c r="B86" s="12" t="s">
        <v>87</v>
      </c>
      <c r="C86" s="25" t="s">
        <v>146</v>
      </c>
      <c r="D86" s="12" t="s">
        <v>29</v>
      </c>
      <c r="E86" s="13"/>
      <c r="F86" s="22"/>
      <c r="G86" s="51">
        <f t="shared" si="7"/>
        <v>0</v>
      </c>
    </row>
    <row r="87" spans="1:7" ht="24" hidden="1" customHeight="1">
      <c r="A87" s="10">
        <f t="shared" si="8"/>
        <v>72</v>
      </c>
      <c r="B87" s="12" t="s">
        <v>87</v>
      </c>
      <c r="C87" s="25" t="s">
        <v>116</v>
      </c>
      <c r="D87" s="12" t="s">
        <v>29</v>
      </c>
      <c r="E87" s="13"/>
      <c r="F87" s="22"/>
      <c r="G87" s="51">
        <f t="shared" si="7"/>
        <v>0</v>
      </c>
    </row>
    <row r="88" spans="1:7" ht="23.25" hidden="1" customHeight="1">
      <c r="A88" s="10">
        <f t="shared" si="8"/>
        <v>73</v>
      </c>
      <c r="B88" s="12" t="s">
        <v>87</v>
      </c>
      <c r="C88" s="11" t="s">
        <v>109</v>
      </c>
      <c r="D88" s="12" t="s">
        <v>29</v>
      </c>
      <c r="E88" s="13"/>
      <c r="F88" s="22"/>
      <c r="G88" s="51">
        <f t="shared" si="7"/>
        <v>0</v>
      </c>
    </row>
    <row r="89" spans="1:7" ht="23.25" hidden="1" customHeight="1">
      <c r="A89" s="10">
        <f t="shared" si="8"/>
        <v>74</v>
      </c>
      <c r="B89" s="12" t="s">
        <v>87</v>
      </c>
      <c r="C89" s="11" t="s">
        <v>144</v>
      </c>
      <c r="D89" s="12" t="s">
        <v>29</v>
      </c>
      <c r="E89" s="13"/>
      <c r="F89" s="22"/>
      <c r="G89" s="51">
        <f t="shared" si="7"/>
        <v>0</v>
      </c>
    </row>
    <row r="90" spans="1:7" ht="23.25" hidden="1" customHeight="1">
      <c r="A90" s="10">
        <f t="shared" si="8"/>
        <v>75</v>
      </c>
      <c r="B90" s="12" t="s">
        <v>87</v>
      </c>
      <c r="C90" s="11" t="s">
        <v>114</v>
      </c>
      <c r="D90" s="12" t="s">
        <v>29</v>
      </c>
      <c r="E90" s="13"/>
      <c r="F90" s="22"/>
      <c r="G90" s="51">
        <f t="shared" si="7"/>
        <v>0</v>
      </c>
    </row>
    <row r="91" spans="1:7" ht="36.75" hidden="1" customHeight="1">
      <c r="A91" s="10">
        <f t="shared" si="8"/>
        <v>76</v>
      </c>
      <c r="B91" s="12" t="s">
        <v>87</v>
      </c>
      <c r="C91" s="11" t="s">
        <v>117</v>
      </c>
      <c r="D91" s="12" t="s">
        <v>29</v>
      </c>
      <c r="E91" s="13"/>
      <c r="F91" s="32"/>
      <c r="G91" s="51">
        <f t="shared" si="7"/>
        <v>0</v>
      </c>
    </row>
    <row r="92" spans="1:7" ht="30.75" hidden="1" customHeight="1">
      <c r="A92" s="10">
        <f t="shared" si="8"/>
        <v>77</v>
      </c>
      <c r="B92" s="12" t="s">
        <v>87</v>
      </c>
      <c r="C92" s="11" t="s">
        <v>145</v>
      </c>
      <c r="D92" s="12" t="s">
        <v>29</v>
      </c>
      <c r="E92" s="13"/>
      <c r="F92" s="32"/>
      <c r="G92" s="51">
        <f t="shared" si="7"/>
        <v>0</v>
      </c>
    </row>
    <row r="93" spans="1:7" ht="33.75" hidden="1" customHeight="1">
      <c r="A93" s="10">
        <f t="shared" si="8"/>
        <v>78</v>
      </c>
      <c r="B93" s="12" t="s">
        <v>87</v>
      </c>
      <c r="C93" s="25" t="s">
        <v>115</v>
      </c>
      <c r="D93" s="12" t="s">
        <v>29</v>
      </c>
      <c r="E93" s="13"/>
      <c r="F93" s="22"/>
      <c r="G93" s="51">
        <f t="shared" si="7"/>
        <v>0</v>
      </c>
    </row>
    <row r="94" spans="1:7" hidden="1">
      <c r="A94" s="10">
        <f t="shared" si="8"/>
        <v>79</v>
      </c>
      <c r="B94" s="12" t="s">
        <v>87</v>
      </c>
      <c r="C94" s="19" t="s">
        <v>113</v>
      </c>
      <c r="D94" s="12" t="s">
        <v>13</v>
      </c>
      <c r="E94" s="32"/>
      <c r="F94" s="22"/>
      <c r="G94" s="51">
        <f t="shared" si="7"/>
        <v>0</v>
      </c>
    </row>
    <row r="95" spans="1:7" hidden="1">
      <c r="A95" s="10">
        <f t="shared" si="8"/>
        <v>80</v>
      </c>
      <c r="B95" s="12" t="s">
        <v>87</v>
      </c>
      <c r="C95" s="25" t="s">
        <v>118</v>
      </c>
      <c r="D95" s="12" t="s">
        <v>9</v>
      </c>
      <c r="E95" s="13"/>
      <c r="F95" s="22"/>
      <c r="G95" s="51">
        <f t="shared" si="7"/>
        <v>0</v>
      </c>
    </row>
    <row r="96" spans="1:7" hidden="1">
      <c r="A96" s="10">
        <f t="shared" si="8"/>
        <v>81</v>
      </c>
      <c r="B96" s="12" t="s">
        <v>87</v>
      </c>
      <c r="C96" s="19" t="s">
        <v>119</v>
      </c>
      <c r="D96" s="12" t="s">
        <v>9</v>
      </c>
      <c r="E96" s="13"/>
      <c r="F96" s="22"/>
      <c r="G96" s="51">
        <f t="shared" si="7"/>
        <v>0</v>
      </c>
    </row>
    <row r="97" spans="1:8" hidden="1">
      <c r="A97" s="10">
        <f t="shared" si="8"/>
        <v>82</v>
      </c>
      <c r="B97" s="12" t="s">
        <v>87</v>
      </c>
      <c r="C97" s="19" t="s">
        <v>125</v>
      </c>
      <c r="D97" s="12" t="s">
        <v>9</v>
      </c>
      <c r="E97" s="13"/>
      <c r="F97" s="22"/>
      <c r="G97" s="51">
        <f t="shared" si="7"/>
        <v>0</v>
      </c>
    </row>
    <row r="98" spans="1:8" s="1" customFormat="1" ht="22.5" hidden="1" customHeight="1">
      <c r="A98" s="10">
        <f t="shared" si="8"/>
        <v>83</v>
      </c>
      <c r="B98" s="12" t="s">
        <v>87</v>
      </c>
      <c r="C98" s="25" t="s">
        <v>19</v>
      </c>
      <c r="D98" s="4" t="s">
        <v>35</v>
      </c>
      <c r="E98" s="27"/>
      <c r="F98" s="5"/>
      <c r="G98" s="51">
        <f t="shared" si="7"/>
        <v>0</v>
      </c>
      <c r="H98" s="59"/>
    </row>
    <row r="99" spans="1:8" s="1" customFormat="1" ht="18.75" hidden="1" customHeight="1">
      <c r="A99" s="42"/>
      <c r="B99" s="23"/>
      <c r="C99" s="43" t="s">
        <v>36</v>
      </c>
      <c r="D99" s="23"/>
      <c r="E99" s="24"/>
      <c r="F99" s="30"/>
      <c r="G99" s="51"/>
      <c r="H99" s="59"/>
    </row>
    <row r="100" spans="1:8" s="1" customFormat="1" ht="20.25" hidden="1" customHeight="1">
      <c r="A100" s="10">
        <f>A98+1</f>
        <v>84</v>
      </c>
      <c r="B100" s="12" t="s">
        <v>52</v>
      </c>
      <c r="C100" s="11" t="s">
        <v>102</v>
      </c>
      <c r="D100" s="12" t="s">
        <v>29</v>
      </c>
      <c r="E100" s="21"/>
      <c r="F100" s="32"/>
      <c r="G100" s="51">
        <f t="shared" si="7"/>
        <v>0</v>
      </c>
      <c r="H100" s="59"/>
    </row>
    <row r="101" spans="1:8" ht="22.5" hidden="1" customHeight="1">
      <c r="A101" s="52">
        <f>A100+1</f>
        <v>85</v>
      </c>
      <c r="B101" s="53" t="s">
        <v>62</v>
      </c>
      <c r="C101" s="54" t="s">
        <v>20</v>
      </c>
      <c r="D101" s="55" t="s">
        <v>44</v>
      </c>
      <c r="E101" s="56"/>
      <c r="F101" s="57"/>
      <c r="G101" s="63">
        <f t="shared" si="7"/>
        <v>0</v>
      </c>
    </row>
    <row r="102" spans="1:8">
      <c r="A102" s="64"/>
      <c r="B102" s="65"/>
      <c r="C102" s="73" t="s">
        <v>151</v>
      </c>
      <c r="D102" s="73"/>
      <c r="E102" s="73"/>
      <c r="F102" s="73"/>
      <c r="G102" s="66">
        <f>SUM(G6:G101)</f>
        <v>0</v>
      </c>
    </row>
    <row r="103" spans="1:8">
      <c r="A103" s="75" t="s">
        <v>154</v>
      </c>
      <c r="B103" s="76"/>
      <c r="C103" s="76"/>
      <c r="D103" s="76"/>
      <c r="E103" s="76"/>
      <c r="F103" s="76"/>
      <c r="G103" s="58">
        <f>G102*0.23</f>
        <v>0</v>
      </c>
    </row>
    <row r="104" spans="1:8" ht="14.5" thickBot="1">
      <c r="A104" s="68" t="s">
        <v>155</v>
      </c>
      <c r="B104" s="69"/>
      <c r="C104" s="69"/>
      <c r="D104" s="69"/>
      <c r="E104" s="69"/>
      <c r="F104" s="69"/>
      <c r="G104" s="67">
        <f>G102+G103</f>
        <v>0</v>
      </c>
    </row>
  </sheetData>
  <mergeCells count="6">
    <mergeCell ref="A104:F104"/>
    <mergeCell ref="A3:G3"/>
    <mergeCell ref="C102:F102"/>
    <mergeCell ref="A1:G1"/>
    <mergeCell ref="A2:G2"/>
    <mergeCell ref="A103:F103"/>
  </mergeCells>
  <pageMargins left="0.19685039370078741" right="0.19685039370078741" top="0.74803149606299213" bottom="0.74803149606299213" header="0.31496062992125984" footer="0.31496062992125984"/>
  <pageSetup paperSize="9" scale="93" fitToHeight="0" orientation="portrait" r:id="rId1"/>
  <rowBreaks count="1" manualBreakCount="1">
    <brk id="66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Tomasz Dubiński</cp:lastModifiedBy>
  <cp:lastPrinted>2020-03-11T17:44:56Z</cp:lastPrinted>
  <dcterms:created xsi:type="dcterms:W3CDTF">2020-01-11T13:26:28Z</dcterms:created>
  <dcterms:modified xsi:type="dcterms:W3CDTF">2020-08-06T08:15:53Z</dcterms:modified>
</cp:coreProperties>
</file>