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ulpit\KONTRAKTY POZOSTAŁE\Kontrakty 2019\IZ Zielona Góra\5 przepustów na linii 358\Podwykonawstwo\"/>
    </mc:Choice>
  </mc:AlternateContent>
  <bookViews>
    <workbookView xWindow="0" yWindow="0" windowWidth="28800" windowHeight="12435"/>
  </bookViews>
  <sheets>
    <sheet name="km 51,794" sheetId="1" r:id="rId1"/>
    <sheet name="km 63,170" sheetId="11" r:id="rId2"/>
    <sheet name="km 68,565" sheetId="12" r:id="rId3"/>
    <sheet name="km 69,189" sheetId="13" r:id="rId4"/>
    <sheet name="km 69,958" sheetId="14" r:id="rId5"/>
    <sheet name="Zestawienie łącznie" sheetId="15" r:id="rId6"/>
  </sheets>
  <definedNames>
    <definedName name="_xlnm.Print_Area" localSheetId="0">'km 51,794'!$A$1:$G$60</definedName>
    <definedName name="_xlnm.Print_Area" localSheetId="1">'km 63,170'!$A$1:$G$57</definedName>
    <definedName name="_xlnm.Print_Area" localSheetId="2">'km 68,565'!$A$1:$G$57</definedName>
    <definedName name="_xlnm.Print_Area" localSheetId="3">'km 69,189'!$A$1:$G$58</definedName>
    <definedName name="_xlnm.Print_Area" localSheetId="4">'km 69,958'!$A$1:$G$60</definedName>
  </definedNames>
  <calcPr calcId="152511"/>
</workbook>
</file>

<file path=xl/calcChain.xml><?xml version="1.0" encoding="utf-8"?>
<calcChain xmlns="http://schemas.openxmlformats.org/spreadsheetml/2006/main">
  <c r="G6" i="14" l="1"/>
  <c r="G7" i="14"/>
  <c r="G10" i="14"/>
  <c r="G11" i="14"/>
  <c r="G12" i="14"/>
  <c r="G14" i="14"/>
  <c r="G27" i="14"/>
  <c r="G29" i="14"/>
  <c r="G30" i="14"/>
  <c r="G31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9" i="14"/>
  <c r="G50" i="14"/>
  <c r="G52" i="14"/>
  <c r="G53" i="14"/>
  <c r="G54" i="14"/>
  <c r="G55" i="14"/>
  <c r="G56" i="14"/>
  <c r="G57" i="14"/>
  <c r="G60" i="14" l="1"/>
  <c r="C7" i="15" s="1"/>
  <c r="G55" i="13"/>
  <c r="G54" i="13"/>
  <c r="G53" i="13"/>
  <c r="G52" i="13"/>
  <c r="G51" i="13"/>
  <c r="G50" i="13"/>
  <c r="G48" i="13"/>
  <c r="G47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0" i="13"/>
  <c r="G29" i="13"/>
  <c r="G28" i="13"/>
  <c r="G26" i="13"/>
  <c r="G13" i="13"/>
  <c r="G11" i="13"/>
  <c r="G10" i="13"/>
  <c r="G9" i="13"/>
  <c r="G6" i="13"/>
  <c r="G58" i="13" l="1"/>
  <c r="C6" i="15" s="1"/>
  <c r="G54" i="12"/>
  <c r="G53" i="12"/>
  <c r="G52" i="12"/>
  <c r="G51" i="12"/>
  <c r="G50" i="12"/>
  <c r="G48" i="12"/>
  <c r="G47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0" i="12"/>
  <c r="G29" i="12"/>
  <c r="G28" i="12"/>
  <c r="G26" i="12"/>
  <c r="G13" i="12"/>
  <c r="G11" i="12"/>
  <c r="G10" i="12"/>
  <c r="G9" i="12"/>
  <c r="A7" i="12"/>
  <c r="A8" i="12" s="1"/>
  <c r="A9" i="12" s="1"/>
  <c r="A10" i="12" s="1"/>
  <c r="A11" i="12" s="1"/>
  <c r="A13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6" i="12" s="1"/>
  <c r="A28" i="12" s="1"/>
  <c r="A29" i="12" s="1"/>
  <c r="A30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7" i="12" s="1"/>
  <c r="A48" i="12" s="1"/>
  <c r="A50" i="12" s="1"/>
  <c r="A51" i="12" s="1"/>
  <c r="A52" i="12" s="1"/>
  <c r="A53" i="12" s="1"/>
  <c r="A54" i="12" s="1"/>
  <c r="A56" i="12" s="1"/>
  <c r="G6" i="12"/>
  <c r="G57" i="12" l="1"/>
  <c r="C5" i="15" s="1"/>
  <c r="G54" i="11"/>
  <c r="G53" i="11"/>
  <c r="G52" i="11"/>
  <c r="G51" i="11"/>
  <c r="G50" i="11"/>
  <c r="G48" i="11"/>
  <c r="G47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29" i="11"/>
  <c r="G28" i="11"/>
  <c r="G27" i="11"/>
  <c r="G25" i="11"/>
  <c r="G24" i="11"/>
  <c r="G11" i="11"/>
  <c r="G10" i="11"/>
  <c r="G9" i="11"/>
  <c r="A7" i="11"/>
  <c r="A8" i="11" s="1"/>
  <c r="A9" i="11" s="1"/>
  <c r="A10" i="11" s="1"/>
  <c r="A11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4" i="11" s="1"/>
  <c r="A25" i="11" s="1"/>
  <c r="A27" i="11" s="1"/>
  <c r="A28" i="11" s="1"/>
  <c r="A29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7" i="11" s="1"/>
  <c r="A48" i="11" s="1"/>
  <c r="A50" i="11" s="1"/>
  <c r="A51" i="11" s="1"/>
  <c r="A52" i="11" s="1"/>
  <c r="A53" i="11" s="1"/>
  <c r="A54" i="11" s="1"/>
  <c r="A56" i="11" s="1"/>
  <c r="G6" i="11"/>
  <c r="G57" i="11" l="1"/>
  <c r="C4" i="15" s="1"/>
  <c r="G7" i="1"/>
  <c r="G28" i="1" l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3" i="1"/>
  <c r="G54" i="1"/>
  <c r="G55" i="1"/>
  <c r="G56" i="1"/>
  <c r="G57" i="1"/>
  <c r="G27" i="1"/>
  <c r="G10" i="1"/>
  <c r="G11" i="1"/>
  <c r="G12" i="1"/>
  <c r="G13" i="1"/>
  <c r="G14" i="1"/>
  <c r="G60" i="1" l="1"/>
  <c r="C3" i="15" s="1"/>
  <c r="C8" i="15" s="1"/>
  <c r="A8" i="1"/>
  <c r="A9" i="1" s="1"/>
  <c r="A10" i="1" s="1"/>
  <c r="A11" i="1" s="1"/>
  <c r="A12" i="1" s="1"/>
  <c r="A13" i="1" s="1"/>
  <c r="A14" i="1" s="1"/>
  <c r="A16" i="1" s="1"/>
  <c r="A17" i="1" l="1"/>
  <c r="A18" i="1" s="1"/>
  <c r="A19" i="1" s="1"/>
  <c r="A20" i="1" s="1"/>
  <c r="A21" i="1" s="1"/>
  <c r="A22" i="1" l="1"/>
  <c r="A23" i="1" s="1"/>
  <c r="A24" i="1" s="1"/>
  <c r="A25" i="1" s="1"/>
  <c r="A27" i="1" s="1"/>
  <c r="A28" i="1" s="1"/>
  <c r="A30" i="1" l="1"/>
  <c r="A31" i="1" s="1"/>
  <c r="A32" i="1" s="1"/>
  <c r="A33" i="1" s="1"/>
  <c r="A35" i="1" l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50" i="1" s="1"/>
  <c r="A51" i="1" s="1"/>
  <c r="A53" i="1" s="1"/>
  <c r="A54" i="1" l="1"/>
  <c r="A55" i="1" s="1"/>
  <c r="A56" i="1" s="1"/>
  <c r="A57" i="1" s="1"/>
  <c r="A59" i="1" s="1"/>
</calcChain>
</file>

<file path=xl/sharedStrings.xml><?xml version="1.0" encoding="utf-8"?>
<sst xmlns="http://schemas.openxmlformats.org/spreadsheetml/2006/main" count="842" uniqueCount="172">
  <si>
    <t>Lp.</t>
  </si>
  <si>
    <t>Nr spec.techn.</t>
  </si>
  <si>
    <t>Opis</t>
  </si>
  <si>
    <t>Ilość</t>
  </si>
  <si>
    <t>Przebudowa przepustu w km 51,794 linii kolejowej nr 358 Zbąszynek - Gubin</t>
  </si>
  <si>
    <t>Prace wstępne</t>
  </si>
  <si>
    <t>DM 00.00.00</t>
  </si>
  <si>
    <t>Organizacja placu budowy wraz z Projektem organizacji placu budowy, uporządkowanie terenu placu budowy po zakończeniu robót.</t>
  </si>
  <si>
    <t>ryczałt</t>
  </si>
  <si>
    <t>Projekty technologiczne niezbędne do wykonania robót, a wymienione w poszczególnych STWiORB</t>
  </si>
  <si>
    <t>D.01.02.03</t>
  </si>
  <si>
    <t>M.20.10.01</t>
  </si>
  <si>
    <t>Roboty pomiarowe przy robotach ziemnych - trasa kolei w terenie równinnym.  &gt;- prace pomiarowe, uzyskanie dokumentacji z naniesionymi punktami wysokościowymi,  - wykonywanie pomiarów bieżących w miarę postępu robót,  - założenie 2szt. znaków wysokościowych i stałych punktów wysokościowych dowiązanych do niwelacji państwowej,  - opracowanie dokumentacji geodezyjnej, powykonawczej,  - wykonanie mapy powykonawczej na mapie zasadniczej i włączenie do zasobów geodezyjnych&lt;</t>
  </si>
  <si>
    <t>D.01.02.02</t>
  </si>
  <si>
    <t>Wycinka roślinności</t>
  </si>
  <si>
    <t>Wykonanie drogi technologicznej do miejsca robót i placu manewrowego, wraz z rozbiórką po zakończeniu robót.</t>
  </si>
  <si>
    <t>kpl.</t>
  </si>
  <si>
    <t>Pompowanie wody z wykopu&gt; przepompowanie wody w trakcie budowy&lt;</t>
  </si>
  <si>
    <t>Roboty torowe</t>
  </si>
  <si>
    <t>M-15.05.02.</t>
  </si>
  <si>
    <t>Cięcie szyn kolejowych piłą mechaniczną</t>
  </si>
  <si>
    <t>szt.cięć</t>
  </si>
  <si>
    <t>m</t>
  </si>
  <si>
    <t>m3</t>
  </si>
  <si>
    <t>t</t>
  </si>
  <si>
    <t>km toru</t>
  </si>
  <si>
    <t>szt.</t>
  </si>
  <si>
    <t>Podbicie wstępne, ręczne toru podsypką z tłucznia</t>
  </si>
  <si>
    <t>Jednorazowa naprawa nowoułożonych torów kolejowych</t>
  </si>
  <si>
    <t>km</t>
  </si>
  <si>
    <t>Prace rozbiórkowe</t>
  </si>
  <si>
    <t>Rozebranie balustrad z kształtowników stalowych na  ściankach czołowych przepustu wraz z załadunkiem, wyładunkiem , transportem na plac wskazany przez Zamawiającego</t>
  </si>
  <si>
    <t>Rozebranie ustroju nośnego przepustu, przyczółków i ścianek czołowych wraz z załudnkiem, wywozem i utylizacją materiałów rozbiórkowych</t>
  </si>
  <si>
    <t>Roboty ziemne</t>
  </si>
  <si>
    <t>M.11.01.01</t>
  </si>
  <si>
    <t>M.11.01.04</t>
  </si>
  <si>
    <t>Wymiana gruntu pod konstrukcją przepustu na gł. ok.35,   (w cenę należy doliczyć ew. zagęszczenie/ulepszenie podłoża pod wymianę gruntu do wskaźnika zagęszczenia nie mniejszego niż 0,98 )</t>
  </si>
  <si>
    <t>m2</t>
  </si>
  <si>
    <t>Zasypywanie przestrzeni za ścianami budowli sztucznych w nasypach kolejowych i drogowych przy użyciu ubijaków mechanicznych wraz z dowozem materiału.</t>
  </si>
  <si>
    <t>Zagęszczenie nasypów zagęszczarkami; grunty sypkie kat. I-III Wskaźnik zagęszczenia Js = 1.00</t>
  </si>
  <si>
    <t>Konstrukcja nośna przepustu</t>
  </si>
  <si>
    <t>M.13.01.00</t>
  </si>
  <si>
    <t>M.13.02.01</t>
  </si>
  <si>
    <t>M.12.01.03</t>
  </si>
  <si>
    <t>Montaż zbrojenia - płyta uciąglająca</t>
  </si>
  <si>
    <t>Montaż zbrojenia - głowice przepustu - pręty o śr. do 14 mm</t>
  </si>
  <si>
    <t>Wiercenie otworów o śr. do 5 cm i głębokości do 25 cm</t>
  </si>
  <si>
    <t>Mocowanie elementów za pomocą kotew chemicznych w ampułkach z żywicy syntetycznej Koelner R-CAS i prętów ocynkowanych gwintowanych Koelner R-STUDS do podłoży betonowych, kamiennych i skalnych; średnica otworu w podłożu 18 mm  &gt;pręty ujęto w zbrojeniu głowicy&lt;</t>
  </si>
  <si>
    <t>M.15.01.03</t>
  </si>
  <si>
    <t>M.15.03.01</t>
  </si>
  <si>
    <t>Dylatacje pionowe w elementach żelbetowych</t>
  </si>
  <si>
    <t>Balustrady</t>
  </si>
  <si>
    <t>Osadzenie w betonie kotew stalowych balustrad</t>
  </si>
  <si>
    <t>M.19.01.04</t>
  </si>
  <si>
    <t>Umocnienie skarp i dna rowu</t>
  </si>
  <si>
    <t>D.09.01.00</t>
  </si>
  <si>
    <t>Mechaniczne plantowanie powierzchni skarp</t>
  </si>
  <si>
    <t>Umocnienie skarp kostka brukową na podsypce cementowo-piaskowej</t>
  </si>
  <si>
    <t>D.08.03.01</t>
  </si>
  <si>
    <t>Obrzeża betonowe</t>
  </si>
  <si>
    <t>M.20.05.01</t>
  </si>
  <si>
    <t>Humusowanie skarp z obsianiem przy grubości warstwy humusu 10 cm.</t>
  </si>
  <si>
    <t>Obciążenie próbne</t>
  </si>
  <si>
    <t>M.22.00.00</t>
  </si>
  <si>
    <t>Obciążenie próbne obiektu</t>
  </si>
  <si>
    <t>Jedn.obm.</t>
  </si>
  <si>
    <t xml:space="preserve">Zainstalowanie  pompy do pompowania wody z wykopu i demontaż po zakończeniu robót </t>
  </si>
  <si>
    <t>Spawanie termitem szyn kolejowych wraz z wykonaniem niezbędnych badań spoin</t>
  </si>
  <si>
    <t>styk.</t>
  </si>
  <si>
    <t>Układanie toru kolejowego na podkładach strunobetonowych PS94 z dostawą i wyładunkiem; szyny 49E1 dł. 30 m, rozstaw podkładów 0,6 m oraz regulacja naprężeń w torze</t>
  </si>
  <si>
    <t xml:space="preserve">Zabezpieczenie powłokami malarskimi powierzchni betonowych - 2 warstwy  &gt;głowice przepustu&lt; </t>
  </si>
  <si>
    <t>M.15.01.01/M.15.03.01</t>
  </si>
  <si>
    <t>Zabezpieczenie powierzchni poziomych konstr. betonowej żywicą o grubości min. 6 mm wraz z przygotowaniem podłoża</t>
  </si>
  <si>
    <t>Usunięcie warstwy ziemi urodzajnej (humusu) z darnią z przewozem taczkami na odkład.</t>
  </si>
  <si>
    <t>Wykonanie podwodnego narzutu kamiennego  (gr. 25 cm)</t>
  </si>
  <si>
    <t>Rozbiórka torów kolejowych o szynach S 49 na podkładach betonowych z odwiezieniem materiałów i wyładunkiem w miejsce wskazane przez Zamawiającego</t>
  </si>
  <si>
    <t>Wykonanie izolacji przeciwwilgociowej szlamem elastycznym gr. min. 3 mm (lub wykonanie izolacji z materiałów mających zastosowanie w korytach balastowych obiektów kolejowych odpornych na uszkodzenia typu MMA, polimocznik lub podobne gr.min.6mm) wraz z przygotowaniem powierzchni (skucie nierówności, oczyszczenia, wyrównani )części odziemnych przepustu i głowic</t>
  </si>
  <si>
    <t>Wykonanie impregnacji hydrofobowej powierzchni betonowych wraz z przygotowaniem powierzchni  &gt;wnętrze przepustu - rygiel górny oraz ściany powyżej połowy wysokości&lt;</t>
  </si>
  <si>
    <t>Wykonanie izolacji przeciwwilgociowej emulsją asfaltową powierzchni fundamentów oraz wnętrza przepustu - rygiel dolny oraz ściany do wys. 0,5m</t>
  </si>
  <si>
    <t>M.15.01.02b</t>
  </si>
  <si>
    <t>Mechaniczne wykonanie zagęszczonej warstwy tłucznia na gotowym podtorzu; tłuczeń (kliniec) - nowy, dostarczany wagonami z zasobnika</t>
  </si>
  <si>
    <t>Materiały nawierzchniowe dla toru bezstykowego - nowe; przytwierdzenie SB, szyny 49E1, podkłady strunobetonowe PS94, szyny dł. 30 m, rozstaw podkładów: 0,6 m;</t>
  </si>
  <si>
    <t>Wybieranie podsypki z tłucznia, jego wywóz i utylizacja</t>
  </si>
  <si>
    <t xml:space="preserve">Balastowanie torów na podkładach o rozstawie normalnym na podsypce z tłucznia przy użyciu podbijarki mechanicznej. Wagony Hopper. </t>
  </si>
  <si>
    <t>cena jedn. /zł/</t>
  </si>
  <si>
    <t>wartość /zł/</t>
  </si>
  <si>
    <t>PRZEPUST NR 1 - KOSZTORYS OFERTOWY</t>
  </si>
  <si>
    <t>Razem:</t>
  </si>
  <si>
    <t>PRZEPUST NR 2 - KOSZTORYS OFERTOWY</t>
  </si>
  <si>
    <t>Przebudowa przepustu w km 63,170 linii kolejowej nr 358 Zbąszynek - Gubin</t>
  </si>
  <si>
    <t>cena jedn./zł/</t>
  </si>
  <si>
    <t>Ręczne ścinanie i karczowanie zagajników średniej gęstości</t>
  </si>
  <si>
    <t>Wykonanie drogi technologicznej do miejsca robót i placu manewrowego, wraz z rozbiórką po  zakończeniu robót.</t>
  </si>
  <si>
    <t>Usunięcie warstwy ziemi urodzajnej (humusu) z darnią z przewozem na odkład.</t>
  </si>
  <si>
    <t xml:space="preserve">Balastowanie torów na podkładach o rozstawie normalnym na podsypce z tłucznia przy użyciu podbijarki mechanicznej. Wagony Hopper.  </t>
  </si>
  <si>
    <t>Zasypywanie przestrzeni za ścianami budowli sztucznych w nasypach kolejowych i drogowych przy użyciu ubijaków mechanicznych wraz z dowozem niezbędnego materiału</t>
  </si>
  <si>
    <t>Montaż zbrojenia - głowice przepustu - pręty o śr. do 16 mm</t>
  </si>
  <si>
    <t>M.15.01.02/M.15.03.01</t>
  </si>
  <si>
    <t>Wykonanie izolacji przeciwwilgociowej szlamem elastycznym gr. min. 3 mm (lub wykonanie izolacji z materiałów mających zastosowanie w korytach balastowych obiektów kolejowych odpornych na uszkodzenia typu MMA, polimocznik lub podobne gr.min.6 mm) wraz z przygotowaniem powierzchni (skucie nierówności, oczyszczenia, wyrównanie) części odziemnych przepustu, i głowic</t>
  </si>
  <si>
    <t>Wykonanie impregnacji hydrofobowej powierzchni betonowych wraz z przygotowaniem powierzchni  &gt;wnętrze przepustu powyżej połowy wysokości ścian&lt;</t>
  </si>
  <si>
    <t>Zabezpieczenie powierzchni poziomych konstr. betonowej żywicą o grubości . 6 mm wraz z przygotowaniem podłoża</t>
  </si>
  <si>
    <t>RAZEM:</t>
  </si>
  <si>
    <t>PRZEPUST NR 3 - KOSZTORYS OFERTOWY</t>
  </si>
  <si>
    <t>Przebudowa przepustu w km 68,565 linii kolejowej nr 358 Zbąszynek - Gubin</t>
  </si>
  <si>
    <t>cena jedn/.zł/</t>
  </si>
  <si>
    <t>wartość /zł /</t>
  </si>
  <si>
    <t>Wycinka roślinnosci</t>
  </si>
  <si>
    <t>Przełożenie tymczasowe koryta cieku</t>
  </si>
  <si>
    <t>M-20.02.07</t>
  </si>
  <si>
    <t>Materiały nawierzchniowe dla toru bezstykowego - nowe; przytwierdzenie SB, szyny 49E1, podkłady strunobetonowe PS94, szyny dł. 30 m, rozstaw podkładów: 0,6 m</t>
  </si>
  <si>
    <t>Zasypywanie przestrzeni za ścianami budowli sztucznych w nasypach kolejowych i drogowych przy użyciu ubijaków mechanicznych</t>
  </si>
  <si>
    <t>Zbrojenie - płyta uciąglająca</t>
  </si>
  <si>
    <t>Zbrojenie - głowice przepustu - pręty prefabrykowane</t>
  </si>
  <si>
    <t>Wykonanie izolacji przeciwwilgociowej szlamem elastycznym gr. min. 3 mm (lub wykonanie izolacji z materiałów mających zastosowanie w korytach balastowych obiektów kolejowych odpornych na uszkodzenia typu MMA, polimocznik lub podobne gr.min. 6mm) wraz z przygotowaniem powierzchni (skucie nierówności, oczyszczenia, wyrównanie)części odziemnych przepustu i głowic</t>
  </si>
  <si>
    <t>Wykonanie impregnacji hydrofobowej powierzchni betonowych wraz z przygotowaniem powierzchni  &gt;wnętrze przepustu - rygiel górny, ściany przepustu powyżej wysokości 0,5m&lt;</t>
  </si>
  <si>
    <t>Zabezpieczenie powierzchni poziomych konstr. betonowej żywicą o grubości 6 mm wraz z przygotowaniem podłoża</t>
  </si>
  <si>
    <t>Wykonanie podwodnego narzutu kamiennego (gr.25 cm)</t>
  </si>
  <si>
    <t>PRZEPUST NR 4- KOSZTORYS OFERTOWY</t>
  </si>
  <si>
    <t>Przebudowa przepustu w km 69,189 linii kolejowej nr 358 Zbąszynek - Gubin</t>
  </si>
  <si>
    <t xml:space="preserve">Materiały nawierzchniowe dla toru bezstykowego - nowe; przytwierdzenie SB, szyny 49E1, podkłady strunobetonowe PS94, szyny dł. 30 m, rozstaw podkładów: 0,6 m, </t>
  </si>
  <si>
    <t>Zasypywanie przestrzeni za ścianami budowli sztucznych w nasypach kolejowych i drogowych przy użyciu ubijaków mechanicznych - kat. gruntu I-III</t>
  </si>
  <si>
    <t>Montaż zbrojenia - głowice przepustu - pręty prefabrykowane</t>
  </si>
  <si>
    <t>Wykonanie izolacji przeciwwilgociowej szlamem elastycznym gr. min. 3 mm (lub wykonanie izolacji z materiałów mających zastosowanie w korytach balastowych obiektów kolejowych odpornych na uszkodzenia typu MMA, polimocznik lub podobne gr.min.6mm) wraz z przygotowaniem powierzchni (skucie nierówności, oczyszczenia, wyrównani)części odziemnych przepustu, i głowic</t>
  </si>
  <si>
    <t>M.15.01.02</t>
  </si>
  <si>
    <t>Wykonanie impregnacji hydrofobowej powierzchni betonowych wraz z przygotowaniem powierzchni  &gt;wnętrze przepustu -  rygiel górny oraz ściany przepustu powyżej 0,5m wysokości&lt;</t>
  </si>
  <si>
    <t>Wykonanie podwodnego narzutu kamiennego (gr. 25cm)</t>
  </si>
  <si>
    <t>M.20.01.11</t>
  </si>
  <si>
    <t>Wykonanie schodów skarpowych wraz z balustradą</t>
  </si>
  <si>
    <t>Wykonanie impregnacji hydrofobowej powierzchni betonowych wraz z przygotowaniem powierzchni  &gt;wnętrze przepustu - rygiel górny, ściany powyżej 0,75m wysokości</t>
  </si>
  <si>
    <t>Wykonanie izolacji przeciwwilgociowej emulsją asfaltową powierzchni fundamentów oraz wnętrza przepustu - rygiel dolny oraz ściany do wys. 0,75m</t>
  </si>
  <si>
    <t xml:space="preserve">Wykonanie izolacji przeciwwilgociowej szlamem elastycznym gr. min. 3 mm (lub wykonanie izolacji z materiałów mających zastosowanie w korytach balastowych obiektów kolejowych odpornych na uszkodzenia typu MMA, polimocznik lub podobne gr.min.6mm) wraz z przygotowaniem powierzchni (skucie nierówności, oczyszczenia, wyrównanie) części odziemnych przepustu i głowic </t>
  </si>
  <si>
    <t>Materiały nawierzchniowe dla toru bezstykowego - nowe; przytwierdzenie SB, szyny 49E1, podkłady strunobetonowe PS94, szyny dł. 30 m, rozstaw podkładów: 0,6 mm,</t>
  </si>
  <si>
    <t>Przełożenie i zabezpieczenie urządzeń obcych na czas budowy wraz z projektem technologicznym i wszystkimi uzgodnieniami.</t>
  </si>
  <si>
    <t>D.01.02.05</t>
  </si>
  <si>
    <t>Przebudowa przepustu w km 69,958 linii kolejowej nr 358 Zbąszynek - Gubin</t>
  </si>
  <si>
    <t>PRZEPUST NR 5 - KOSZTORYS OFERTOWY</t>
  </si>
  <si>
    <t>L.p.</t>
  </si>
  <si>
    <t>Rodzaj robót</t>
  </si>
  <si>
    <t>Remont przepustu w km 51,794</t>
  </si>
  <si>
    <t>Remont przepustu w km 63,170</t>
  </si>
  <si>
    <t>Remont przepustu w km 68,565</t>
  </si>
  <si>
    <t>Remont przepustu w km 69,189</t>
  </si>
  <si>
    <t>Remont przepustu w km 69,958</t>
  </si>
  <si>
    <t>SUMA</t>
  </si>
  <si>
    <t>Wartość robót</t>
  </si>
  <si>
    <t>wykona Zamawiający</t>
  </si>
  <si>
    <t>Wykona Zamawiający</t>
  </si>
  <si>
    <r>
      <t xml:space="preserve">Prefabrykowane przepusty kolejowe ramowe. Część przelotowa. Światło przepustu 1.0 x 1.0 m  Wykonanie prefabrykatów, dowóz zaladunek,  - ustawienie elementów prefabrykowanych części przelotowej na warstwie zaprawy cementowo-piaskowej;  - zabezpieczenie styków poprzez przykrycie ich izolacją z grubej papy termozgrzewalnej  - wykonanie izolacji górnej powierzchni przepustu elastyczną zaprawą mineralną min. gr. 3mm.wraz ułożeniem warstwy ochronnej izolacji z betonu zbrojonego siatką (lub wykonanie izolacji z materiałów mających zastosowanie w korytach balastowych obiektów kolejowych odpornych na uszkodzenia typu MMA, polimocznik lub podobne gr. min. 6 mm ) 
</t>
    </r>
    <r>
      <rPr>
        <b/>
        <sz val="10"/>
        <color theme="1"/>
        <rFont val="Czcionka tekstu podstawowego"/>
        <charset val="238"/>
      </rPr>
      <t>(Uwaga!! Materiał - przepust Zapewnia Zamawiający)</t>
    </r>
  </si>
  <si>
    <t>Beton - głowice przepustu  (Uwaga!! Materiał - beton zapewnia Zamwiający)</t>
  </si>
  <si>
    <t>Beton - płyta uciąglająca  (Uwaga!! Materiał - beton zapewnia Zamwiający)</t>
  </si>
  <si>
    <t>Beton - ławy fundamentowe  (Uwaga!! Materiał - beton zapewnia Zamwiający)</t>
  </si>
  <si>
    <t>Montaż poręczy mostowych - odcinki proste wraz z wykonaniem zabezpieczenia antykorozyjnego balustrad (Metalizacja natryskowa - konstrukcje kratowe -  powłoka cynkowa oraz uszczelnienie powierzchni systemem malarskim) Uwaga!! Materiał - poręcze zapewnia Zamawiający</t>
  </si>
  <si>
    <t>Prefabrykowane przepusty kolejowe ramowe. Część przelotowa. Światło przepustu 2.0 x 2.0 m  - wykonanie prefabrykatów, dowóz i wyładunek,  - ustawienie elementów prefabrykowanych części przelotowej na warstwie zaprawy cementowo - piaskowej,  - zabezpieczenie styków poprzez przykrycie ich izolacją z grubej papy termozgrzewalnej,   - wykonanie izolacji górnej powierzchni przepustu elastyczną zaprawą mineralną min. gr. 3mm.wraz ułożeniem warstwy ochronnej izolacji z betonu zbrojonego siatką (lub wykonanie izolacji z materiałów mających zastosowanie w korytach balastowych obiektów kolejowych odpornych na uszkodzenia typu MMA, polimocznik lub podobne gr. min. 6 mm ) (Uwaga!! Materiał - przepust Zapewnia Zamawiający)</t>
  </si>
  <si>
    <r>
      <t xml:space="preserve">Beton - ławy fundamentowe 
</t>
    </r>
    <r>
      <rPr>
        <b/>
        <sz val="10"/>
        <rFont val="Czcionka tekstu podstawowego"/>
        <charset val="238"/>
      </rPr>
      <t>(Uwaga!! Materiał - beton zapewnia Zamwiający)</t>
    </r>
  </si>
  <si>
    <t>Beton - głowice przepustu 
(Uwaga!! Materiał - beton zapewnia Zamwiający)</t>
  </si>
  <si>
    <r>
      <t xml:space="preserve">Beton - płyta uciąglająca  
</t>
    </r>
    <r>
      <rPr>
        <b/>
        <sz val="10"/>
        <color theme="1"/>
        <rFont val="Czcionka tekstu podstawowego"/>
        <charset val="238"/>
      </rPr>
      <t>(Uwaga!! Materiał - beton zapewnia Zamwiający)</t>
    </r>
  </si>
  <si>
    <r>
      <t xml:space="preserve">Montaż poręczy mostowych - odcinki proste wraz z wykonaniem zabezpieczenia antykorozyjnego balustrad (Metalizacja natryskowa - konstrukcje kratowe -  powłoka cynkowa oraz uszczelnienie powierzchni systemem malarskim) -
</t>
    </r>
    <r>
      <rPr>
        <b/>
        <sz val="10"/>
        <color theme="1"/>
        <rFont val="Czcionka tekstu podstawowego"/>
        <charset val="238"/>
      </rPr>
      <t>Uwaga!! Materiał - poręcze zapewnia Zamawiający</t>
    </r>
  </si>
  <si>
    <r>
      <t xml:space="preserve">Beton - ławy fundamentowe 
</t>
    </r>
    <r>
      <rPr>
        <b/>
        <sz val="10"/>
        <color theme="1"/>
        <rFont val="Czcionka tekstu podstawowego"/>
        <charset val="238"/>
      </rPr>
      <t>(Uwaga!! Materiał - beton zapewnia Zamwiający)</t>
    </r>
  </si>
  <si>
    <r>
      <t xml:space="preserve">Prefabrykowane przepusty kolejowe ramowe. Część przelotowa, elementy pośrednie. Światło przepustu 1.0 x 1.0 m  - wykonanie prefabrykatów, dowóz i wyładunek,  - ustawienie elementów prefabrykowanych części przelotowej na warstwie zaprawy cementowo-piaskowej;  - zabezpieczenie styków poprzez przykrycie ich izolacją z grubej papy termozgrzewalnej  -wykonanie izolacji górnej powierzchni przepustu elastyczną zaprawą mineralną min. gr. 3mm wraz ułożeniem warstwy ochronnej izolacji z betonu zbrojonego siatką (lub wykonanie izolacji z materiałów mających zastosowanie w korytach balastowych obiektów kolejowych odpornych na uszkodzenia typu MMA, polimocznik lub podobne gr. min. 6 mm ) 
</t>
    </r>
    <r>
      <rPr>
        <b/>
        <sz val="10"/>
        <color theme="1"/>
        <rFont val="Czcionka tekstu podstawowego"/>
        <charset val="238"/>
      </rPr>
      <t>(Uwaga!! Materiał - przepust Zapewnia Zamawiający</t>
    </r>
    <r>
      <rPr>
        <sz val="10"/>
        <color theme="1"/>
        <rFont val="Czcionka tekstu podstawowego"/>
        <family val="2"/>
        <charset val="238"/>
      </rPr>
      <t>)</t>
    </r>
  </si>
  <si>
    <r>
      <t xml:space="preserve">Prefabrykowane przepusty kolejowe ramowe. Część przelotowa, elementy skrajne. Światło przepustu 1.0 x 1.0 m  - wykonanie prefabrykatów, dowóz i wyładunek,  - ustawienie elementów prefabrykowanych części przelotowej na warstwie zaprawy cementowo-piaskowej;  - zabezpieczenie styków poprzez przykrycie ich izolacją z grubej papy termozgrzewalnej  -wykonanie izolacji górnej powierzchni przepustu elastyczną zaprawą mineralną min. gr. 3mm wraz ułożeniem warstwy ochronnej izolacji z betonu zbrojonego siatką (lub wykonanie izolacji z materiałów mających zastosowanie w korytach balastowych obiektów kolejowych odpornych na uszkodzenia typu MMA, polimocznik lub podobne gr. min. 6 mm ) 
</t>
    </r>
    <r>
      <rPr>
        <b/>
        <sz val="10"/>
        <color theme="1"/>
        <rFont val="Czcionka tekstu podstawowego"/>
        <charset val="238"/>
      </rPr>
      <t>(Uwaga!! Materiał - przepust Zapewnia Zamawiający)</t>
    </r>
  </si>
  <si>
    <r>
      <t xml:space="preserve">Montaż poręczy mostowych - odcinki proste wraz z wykonaniem zabezpieczenia antykorozyjnego balustrad (Metalizacja natryskowa - konstrukcje kratowe -  powłoka cynkowa oraz uszczelnienie powierzchni systemem malarskim) 
</t>
    </r>
    <r>
      <rPr>
        <b/>
        <sz val="10"/>
        <color theme="1"/>
        <rFont val="Czcionka tekstu podstawowego"/>
        <charset val="238"/>
      </rPr>
      <t>Uwaga!! Materiał - poręcze zapewnia Zamawiający</t>
    </r>
  </si>
  <si>
    <r>
      <t xml:space="preserve">Prefabrykowane przepusty kolejowe ramowe. Część przelotowa, elementy pośrednie. Światło przepustu 2.5 x 1.5 m  - wykonanie prefabrykatów, dowóz i wyładunek;  - ustawienie elementów prefabrykowanych części przelotowej na warstwie zaprawy cementowo-piaskowej;  - zabezpieczenie styków poprzez przykrycie ich izolacją z grubej papy termozgrzewalnej; wykonanie izolacji górnej powierzchni przepustu elastyczną zaprawą mineralną min. gr. 3mm.wraz ułożeniem warstwy ochronnej izolacji z betonu zbrojonego siatką (lub wykonanie izolacji z materiałów mających zastosowanie w korytach balastowych obiektów kolejowych odpornych na uszkodzenia typu MMA, polimocznik lub podobne gr. min. 6 mm ) 
</t>
    </r>
    <r>
      <rPr>
        <b/>
        <sz val="10"/>
        <rFont val="Czcionka tekstu podstawowego"/>
        <charset val="238"/>
      </rPr>
      <t>(Uwaga!! Materiał - przepust Zapewnia Zamawiający)</t>
    </r>
  </si>
  <si>
    <r>
      <t xml:space="preserve">Prefabrykowane przepusty kolejowe ramowe. Część przelotowa, elementy skrajne. Światło przepustu 2.5 x 1.5 m  - wykonanie prefabrykatów, dowóz i wyładunek;  - ustawienie elementów prefabrykowanych części przelotowej na warstwie zaprawy cementowo-piaskowej;  - zabezpieczenie styków poprzez przykrycie ich izolacją z grubej papy termozgrzewalnej;  wykonanie izolacji górnej powierzchni przepustu elastyczną zaprawą mineralną min. gr. 3mm.wraz ułożeniem warstwy ochronnej izolacji z betonu zbrojonego siatką (lub wykonanie izolacji z materiałów mających zastosowanie w korytach balastowych obiektów kolejowych odpornych na uszkodzenia typu MMA, polimocznik lub podobne gr. min. 6 mm ) 
</t>
    </r>
    <r>
      <rPr>
        <b/>
        <sz val="10"/>
        <rFont val="Czcionka tekstu podstawowego"/>
        <charset val="238"/>
      </rPr>
      <t>(Uwaga!! Materiał - przepust Zapewnia Zamawiający)</t>
    </r>
  </si>
  <si>
    <r>
      <t xml:space="preserve">Beton - ławy fundamentowe  
</t>
    </r>
    <r>
      <rPr>
        <b/>
        <sz val="10"/>
        <color theme="1"/>
        <rFont val="Czcionka tekstu podstawowego"/>
        <charset val="238"/>
      </rPr>
      <t>(Uwaga!! Materiał - beton zapewnia Zamwiający)</t>
    </r>
  </si>
  <si>
    <r>
      <t xml:space="preserve">Beton - głowice przepustu  
</t>
    </r>
    <r>
      <rPr>
        <b/>
        <sz val="10"/>
        <color theme="1"/>
        <rFont val="Czcionka tekstu podstawowego"/>
        <charset val="238"/>
      </rPr>
      <t>(Uwaga!! Materiał - beton zapewnia Zamwiający)</t>
    </r>
  </si>
  <si>
    <r>
      <t xml:space="preserve">Prefabrykowane przepusty kolejowe ramowe. Część przelotowa. Światło przepustu 2.0 x 2.0 m  - wykonanie prefabrykatów, dowóz i wyładunek;  - ustawienie elementów prefabrykowanych części przelotowej na warstwie zaprawy cementowo-piaskowej;  - zabezpieczenie styków poprzez przykrycie ich izolacją z grubej papy termozgrzewalnej;   - wykonanie izolacji górnej powierzchni przepustu elastyczną zaprawą mineralną min. gr. 3mm wraz ułożeniem warstwy ochronnej izolacji z betonu zbrojonego siatką (lub wykonanie izolacji z materiałów mających zastosowanie w korytach balastowych obiektów kolejowych odpornych na uszkodzenia typu MMA, polimocznik lub podobne gr. min. 6 mm ) 
</t>
    </r>
    <r>
      <rPr>
        <b/>
        <sz val="10"/>
        <color theme="1"/>
        <rFont val="Czcionka tekstu podstawowego"/>
        <charset val="238"/>
      </rPr>
      <t>(Uwaga!! Materiał - przepust Zapewnia Zamawiający)</t>
    </r>
  </si>
  <si>
    <r>
      <t xml:space="preserve">Beton - płyta uciąglająca 
</t>
    </r>
    <r>
      <rPr>
        <b/>
        <sz val="10"/>
        <color theme="1"/>
        <rFont val="Czcionka tekstu podstawowego"/>
        <charset val="238"/>
      </rPr>
      <t>(Uwaga!! Materiał - beton zapewnia Zamwiający)</t>
    </r>
  </si>
  <si>
    <t xml:space="preserve">Załącznik nr 2a do SIWZ - Rozbicie Ceny Ofertowej </t>
  </si>
  <si>
    <t xml:space="preserve">Załącznik nr 2b do SIWZ - Rozbicie Ceny Ofertowej </t>
  </si>
  <si>
    <t xml:space="preserve">Załącznik nr 2c do SIWZ - Rozbicie Ceny Ofertowej </t>
  </si>
  <si>
    <t xml:space="preserve">Załącznik nr 2d do SIWZ - Rozbicie Ceny Ofertowej </t>
  </si>
  <si>
    <t xml:space="preserve">Załącznik nr 2e do SIWZ - Rozbicie Ceny Ofertowej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</si>
</sst>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color rgb="FFFF000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4" fontId="1" fillId="0" borderId="0" xfId="0" applyNumberFormat="1" applyFont="1"/>
    <xf numFmtId="4" fontId="1" fillId="0" borderId="2" xfId="0" applyNumberFormat="1" applyFont="1" applyBorder="1"/>
    <xf numFmtId="0" fontId="2" fillId="0" borderId="7" xfId="0" applyFont="1" applyBorder="1"/>
    <xf numFmtId="4" fontId="2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0" xfId="0" applyFont="1" applyFill="1" applyBorder="1"/>
    <xf numFmtId="0" fontId="1" fillId="3" borderId="13" xfId="0" applyFont="1" applyFill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4" fontId="1" fillId="0" borderId="14" xfId="0" applyNumberFormat="1" applyFont="1" applyBorder="1"/>
    <xf numFmtId="0" fontId="1" fillId="0" borderId="2" xfId="0" applyFont="1" applyBorder="1" applyAlignment="1">
      <alignment horizontal="center" wrapText="1"/>
    </xf>
    <xf numFmtId="0" fontId="2" fillId="0" borderId="16" xfId="0" applyFont="1" applyBorder="1"/>
    <xf numFmtId="4" fontId="2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/>
    <xf numFmtId="0" fontId="1" fillId="0" borderId="8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3" borderId="20" xfId="0" applyFont="1" applyFill="1" applyBorder="1"/>
    <xf numFmtId="0" fontId="2" fillId="0" borderId="18" xfId="0" applyFont="1" applyBorder="1" applyAlignment="1">
      <alignment vertical="center"/>
    </xf>
    <xf numFmtId="4" fontId="2" fillId="3" borderId="29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2" borderId="22" xfId="0" applyFont="1" applyFill="1" applyBorder="1"/>
    <xf numFmtId="0" fontId="1" fillId="0" borderId="2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3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/>
    <xf numFmtId="0" fontId="0" fillId="2" borderId="22" xfId="0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view="pageBreakPreview" zoomScaleNormal="100" zoomScaleSheetLayoutView="100" workbookViewId="0">
      <selection activeCell="C10" sqref="C9:C10"/>
    </sheetView>
  </sheetViews>
  <sheetFormatPr defaultRowHeight="12.75"/>
  <cols>
    <col min="1" max="1" width="6.375" style="1" customWidth="1"/>
    <col min="2" max="2" width="11.375" style="1" customWidth="1"/>
    <col min="3" max="3" width="86.625" style="87" customWidth="1"/>
    <col min="4" max="5" width="11.125" style="1" customWidth="1"/>
    <col min="6" max="6" width="12.625" style="2" customWidth="1"/>
    <col min="7" max="7" width="14" style="77" customWidth="1"/>
    <col min="8" max="16384" width="9" style="2"/>
  </cols>
  <sheetData>
    <row r="1" spans="1:7" ht="27" customHeight="1" thickBot="1">
      <c r="A1" s="124" t="s">
        <v>167</v>
      </c>
      <c r="B1" s="125"/>
      <c r="C1" s="125"/>
      <c r="D1" s="125"/>
      <c r="E1" s="125"/>
      <c r="F1" s="125"/>
      <c r="G1" s="125"/>
    </row>
    <row r="2" spans="1:7" ht="33.75" customHeight="1">
      <c r="A2" s="100" t="s">
        <v>86</v>
      </c>
      <c r="B2" s="101"/>
      <c r="C2" s="101"/>
      <c r="D2" s="101"/>
      <c r="E2" s="101"/>
      <c r="F2" s="102"/>
      <c r="G2" s="103"/>
    </row>
    <row r="3" spans="1:7" ht="14.25" customHeight="1" thickBot="1">
      <c r="A3" s="95" t="s">
        <v>4</v>
      </c>
      <c r="B3" s="96"/>
      <c r="C3" s="96"/>
      <c r="D3" s="96"/>
      <c r="E3" s="96"/>
      <c r="F3" s="25"/>
      <c r="G3" s="78"/>
    </row>
    <row r="4" spans="1:7">
      <c r="A4" s="5" t="s">
        <v>0</v>
      </c>
      <c r="B4" s="6" t="s">
        <v>1</v>
      </c>
      <c r="C4" s="84" t="s">
        <v>2</v>
      </c>
      <c r="D4" s="6" t="s">
        <v>65</v>
      </c>
      <c r="E4" s="6" t="s">
        <v>3</v>
      </c>
      <c r="F4" s="12" t="s">
        <v>84</v>
      </c>
      <c r="G4" s="75" t="s">
        <v>85</v>
      </c>
    </row>
    <row r="5" spans="1:7">
      <c r="A5" s="7"/>
      <c r="B5" s="4"/>
      <c r="C5" s="21" t="s">
        <v>4</v>
      </c>
      <c r="D5" s="4"/>
      <c r="E5" s="4"/>
      <c r="F5" s="13"/>
      <c r="G5" s="75"/>
    </row>
    <row r="6" spans="1:7">
      <c r="A6" s="7"/>
      <c r="B6" s="4"/>
      <c r="C6" s="21" t="s">
        <v>5</v>
      </c>
      <c r="D6" s="4"/>
      <c r="E6" s="4"/>
      <c r="F6" s="13"/>
      <c r="G6" s="75"/>
    </row>
    <row r="7" spans="1:7" ht="25.5">
      <c r="A7" s="7">
        <v>1</v>
      </c>
      <c r="B7" s="4" t="s">
        <v>6</v>
      </c>
      <c r="C7" s="62" t="s">
        <v>7</v>
      </c>
      <c r="D7" s="4" t="s">
        <v>8</v>
      </c>
      <c r="E7" s="4">
        <v>1</v>
      </c>
      <c r="F7" s="13"/>
      <c r="G7" s="75">
        <f>ROUND(E7*F7,2)</f>
        <v>0</v>
      </c>
    </row>
    <row r="8" spans="1:7" ht="25.5">
      <c r="A8" s="7">
        <f>A7+1</f>
        <v>2</v>
      </c>
      <c r="B8" s="4" t="s">
        <v>6</v>
      </c>
      <c r="C8" s="62" t="s">
        <v>9</v>
      </c>
      <c r="D8" s="4" t="s">
        <v>8</v>
      </c>
      <c r="E8" s="20" t="s">
        <v>145</v>
      </c>
      <c r="F8" s="13"/>
      <c r="G8" s="75"/>
    </row>
    <row r="9" spans="1:7" ht="63.75">
      <c r="A9" s="7">
        <f t="shared" ref="A9:A57" si="0">A8+1</f>
        <v>3</v>
      </c>
      <c r="B9" s="4" t="s">
        <v>11</v>
      </c>
      <c r="C9" s="23" t="s">
        <v>12</v>
      </c>
      <c r="D9" s="4" t="s">
        <v>8</v>
      </c>
      <c r="E9" s="20" t="s">
        <v>145</v>
      </c>
      <c r="F9" s="13"/>
      <c r="G9" s="75"/>
    </row>
    <row r="10" spans="1:7" ht="15" customHeight="1">
      <c r="A10" s="7">
        <f t="shared" si="0"/>
        <v>4</v>
      </c>
      <c r="B10" s="4" t="s">
        <v>13</v>
      </c>
      <c r="C10" s="62" t="s">
        <v>14</v>
      </c>
      <c r="D10" s="4" t="s">
        <v>8</v>
      </c>
      <c r="E10" s="4">
        <v>1</v>
      </c>
      <c r="F10" s="13"/>
      <c r="G10" s="75">
        <f t="shared" ref="G10:G14" si="1">ROUND(E10*F10,2)</f>
        <v>0</v>
      </c>
    </row>
    <row r="11" spans="1:7" ht="15" customHeight="1">
      <c r="A11" s="7">
        <f t="shared" si="0"/>
        <v>5</v>
      </c>
      <c r="B11" s="4" t="s">
        <v>6</v>
      </c>
      <c r="C11" s="62" t="s">
        <v>15</v>
      </c>
      <c r="D11" s="4" t="s">
        <v>8</v>
      </c>
      <c r="E11" s="4">
        <v>1</v>
      </c>
      <c r="F11" s="13"/>
      <c r="G11" s="75">
        <f t="shared" si="1"/>
        <v>0</v>
      </c>
    </row>
    <row r="12" spans="1:7" ht="15" customHeight="1">
      <c r="A12" s="7">
        <f t="shared" si="0"/>
        <v>6</v>
      </c>
      <c r="B12" s="4" t="s">
        <v>13</v>
      </c>
      <c r="C12" s="62" t="s">
        <v>73</v>
      </c>
      <c r="D12" s="4" t="s">
        <v>8</v>
      </c>
      <c r="E12" s="4">
        <v>1</v>
      </c>
      <c r="F12" s="13"/>
      <c r="G12" s="75">
        <f t="shared" si="1"/>
        <v>0</v>
      </c>
    </row>
    <row r="13" spans="1:7" ht="15" customHeight="1">
      <c r="A13" s="7">
        <f t="shared" si="0"/>
        <v>7</v>
      </c>
      <c r="B13" s="4" t="s">
        <v>6</v>
      </c>
      <c r="C13" s="62" t="s">
        <v>66</v>
      </c>
      <c r="D13" s="4" t="s">
        <v>16</v>
      </c>
      <c r="E13" s="4">
        <v>1</v>
      </c>
      <c r="F13" s="13"/>
      <c r="G13" s="75">
        <f t="shared" si="1"/>
        <v>0</v>
      </c>
    </row>
    <row r="14" spans="1:7" ht="15" customHeight="1">
      <c r="A14" s="7">
        <f t="shared" si="0"/>
        <v>8</v>
      </c>
      <c r="B14" s="4" t="s">
        <v>6</v>
      </c>
      <c r="C14" s="62" t="s">
        <v>17</v>
      </c>
      <c r="D14" s="4" t="s">
        <v>8</v>
      </c>
      <c r="E14" s="4">
        <v>1</v>
      </c>
      <c r="F14" s="13"/>
      <c r="G14" s="75">
        <f t="shared" si="1"/>
        <v>0</v>
      </c>
    </row>
    <row r="15" spans="1:7">
      <c r="A15" s="7"/>
      <c r="B15" s="4"/>
      <c r="C15" s="21" t="s">
        <v>18</v>
      </c>
      <c r="D15" s="4"/>
      <c r="E15" s="4"/>
      <c r="F15" s="13"/>
      <c r="G15" s="75"/>
    </row>
    <row r="16" spans="1:7" ht="25.5">
      <c r="A16" s="7">
        <f>A14+1</f>
        <v>9</v>
      </c>
      <c r="B16" s="4" t="s">
        <v>19</v>
      </c>
      <c r="C16" s="62" t="s">
        <v>20</v>
      </c>
      <c r="D16" s="4" t="s">
        <v>21</v>
      </c>
      <c r="E16" s="20" t="s">
        <v>145</v>
      </c>
      <c r="F16" s="13"/>
      <c r="G16" s="75"/>
    </row>
    <row r="17" spans="1:7" ht="25.5">
      <c r="A17" s="7">
        <f t="shared" si="0"/>
        <v>10</v>
      </c>
      <c r="B17" s="4" t="s">
        <v>19</v>
      </c>
      <c r="C17" s="62" t="s">
        <v>75</v>
      </c>
      <c r="D17" s="4" t="s">
        <v>22</v>
      </c>
      <c r="E17" s="20" t="s">
        <v>145</v>
      </c>
      <c r="F17" s="13"/>
      <c r="G17" s="75"/>
    </row>
    <row r="18" spans="1:7" ht="25.5">
      <c r="A18" s="7">
        <f t="shared" si="0"/>
        <v>11</v>
      </c>
      <c r="B18" s="4" t="s">
        <v>19</v>
      </c>
      <c r="C18" s="62" t="s">
        <v>82</v>
      </c>
      <c r="D18" s="4" t="s">
        <v>23</v>
      </c>
      <c r="E18" s="20" t="s">
        <v>145</v>
      </c>
      <c r="F18" s="13"/>
      <c r="G18" s="75"/>
    </row>
    <row r="19" spans="1:7" ht="25.5">
      <c r="A19" s="7">
        <f t="shared" si="0"/>
        <v>12</v>
      </c>
      <c r="B19" s="4" t="s">
        <v>19</v>
      </c>
      <c r="C19" s="62" t="s">
        <v>80</v>
      </c>
      <c r="D19" s="4" t="s">
        <v>23</v>
      </c>
      <c r="E19" s="20" t="s">
        <v>145</v>
      </c>
      <c r="F19" s="13"/>
      <c r="G19" s="75"/>
    </row>
    <row r="20" spans="1:7" ht="25.5">
      <c r="A20" s="7">
        <f t="shared" si="0"/>
        <v>13</v>
      </c>
      <c r="B20" s="4" t="s">
        <v>19</v>
      </c>
      <c r="C20" s="62" t="s">
        <v>69</v>
      </c>
      <c r="D20" s="4" t="s">
        <v>25</v>
      </c>
      <c r="E20" s="20" t="s">
        <v>145</v>
      </c>
      <c r="F20" s="13"/>
      <c r="G20" s="75"/>
    </row>
    <row r="21" spans="1:7" ht="25.5">
      <c r="A21" s="7">
        <f t="shared" si="0"/>
        <v>14</v>
      </c>
      <c r="B21" s="4" t="s">
        <v>19</v>
      </c>
      <c r="C21" s="62" t="s">
        <v>81</v>
      </c>
      <c r="D21" s="4" t="s">
        <v>25</v>
      </c>
      <c r="E21" s="20" t="s">
        <v>145</v>
      </c>
      <c r="F21" s="13"/>
      <c r="G21" s="75"/>
    </row>
    <row r="22" spans="1:7" ht="25.5">
      <c r="A22" s="7">
        <f t="shared" si="0"/>
        <v>15</v>
      </c>
      <c r="B22" s="4" t="s">
        <v>19</v>
      </c>
      <c r="C22" s="62" t="s">
        <v>67</v>
      </c>
      <c r="D22" s="4" t="s">
        <v>68</v>
      </c>
      <c r="E22" s="20" t="s">
        <v>145</v>
      </c>
      <c r="F22" s="13"/>
      <c r="G22" s="75"/>
    </row>
    <row r="23" spans="1:7" ht="25.5">
      <c r="A23" s="7">
        <f>A22+1</f>
        <v>16</v>
      </c>
      <c r="B23" s="4" t="s">
        <v>19</v>
      </c>
      <c r="C23" s="62" t="s">
        <v>27</v>
      </c>
      <c r="D23" s="4" t="s">
        <v>23</v>
      </c>
      <c r="E23" s="20" t="s">
        <v>145</v>
      </c>
      <c r="F23" s="13"/>
      <c r="G23" s="75"/>
    </row>
    <row r="24" spans="1:7" ht="25.5">
      <c r="A24" s="7">
        <f t="shared" si="0"/>
        <v>17</v>
      </c>
      <c r="B24" s="4" t="s">
        <v>19</v>
      </c>
      <c r="C24" s="62" t="s">
        <v>83</v>
      </c>
      <c r="D24" s="4" t="s">
        <v>23</v>
      </c>
      <c r="E24" s="20" t="s">
        <v>145</v>
      </c>
      <c r="F24" s="13"/>
      <c r="G24" s="75"/>
    </row>
    <row r="25" spans="1:7" ht="25.5">
      <c r="A25" s="7">
        <f t="shared" si="0"/>
        <v>18</v>
      </c>
      <c r="B25" s="4" t="s">
        <v>19</v>
      </c>
      <c r="C25" s="62" t="s">
        <v>28</v>
      </c>
      <c r="D25" s="4" t="s">
        <v>29</v>
      </c>
      <c r="E25" s="20" t="s">
        <v>145</v>
      </c>
      <c r="F25" s="13"/>
      <c r="G25" s="75"/>
    </row>
    <row r="26" spans="1:7">
      <c r="A26" s="7"/>
      <c r="B26" s="4"/>
      <c r="C26" s="21" t="s">
        <v>30</v>
      </c>
      <c r="D26" s="4"/>
      <c r="E26" s="4"/>
      <c r="F26" s="13"/>
      <c r="G26" s="75"/>
    </row>
    <row r="27" spans="1:7" ht="25.5">
      <c r="A27" s="9">
        <f>A25+1</f>
        <v>19</v>
      </c>
      <c r="B27" s="10" t="s">
        <v>10</v>
      </c>
      <c r="C27" s="85" t="s">
        <v>31</v>
      </c>
      <c r="D27" s="10" t="s">
        <v>22</v>
      </c>
      <c r="E27" s="10">
        <v>7.3</v>
      </c>
      <c r="F27" s="13"/>
      <c r="G27" s="75">
        <f>ROUND(E27*F27,2)</f>
        <v>0</v>
      </c>
    </row>
    <row r="28" spans="1:7" ht="25.5">
      <c r="A28" s="9">
        <f t="shared" si="0"/>
        <v>20</v>
      </c>
      <c r="B28" s="10" t="s">
        <v>10</v>
      </c>
      <c r="C28" s="85" t="s">
        <v>32</v>
      </c>
      <c r="D28" s="10" t="s">
        <v>23</v>
      </c>
      <c r="E28" s="10">
        <v>31</v>
      </c>
      <c r="F28" s="13"/>
      <c r="G28" s="75">
        <f t="shared" ref="G28:G57" si="2">ROUND(E28*F28,2)</f>
        <v>0</v>
      </c>
    </row>
    <row r="29" spans="1:7">
      <c r="A29" s="7"/>
      <c r="B29" s="4"/>
      <c r="C29" s="21" t="s">
        <v>33</v>
      </c>
      <c r="D29" s="4"/>
      <c r="E29" s="4"/>
      <c r="F29" s="13"/>
      <c r="G29" s="75"/>
    </row>
    <row r="30" spans="1:7">
      <c r="A30" s="7">
        <f>A28+1</f>
        <v>21</v>
      </c>
      <c r="B30" s="4" t="s">
        <v>34</v>
      </c>
      <c r="C30" s="62" t="s">
        <v>33</v>
      </c>
      <c r="D30" s="4" t="s">
        <v>23</v>
      </c>
      <c r="E30" s="4">
        <v>160</v>
      </c>
      <c r="F30" s="13"/>
      <c r="G30" s="75">
        <f t="shared" si="2"/>
        <v>0</v>
      </c>
    </row>
    <row r="31" spans="1:7" ht="25.5">
      <c r="A31" s="7">
        <f t="shared" si="0"/>
        <v>22</v>
      </c>
      <c r="B31" s="4" t="s">
        <v>35</v>
      </c>
      <c r="C31" s="66" t="s">
        <v>36</v>
      </c>
      <c r="D31" s="4" t="s">
        <v>37</v>
      </c>
      <c r="E31" s="4">
        <v>23</v>
      </c>
      <c r="F31" s="13"/>
      <c r="G31" s="75">
        <f t="shared" si="2"/>
        <v>0</v>
      </c>
    </row>
    <row r="32" spans="1:7" ht="25.5">
      <c r="A32" s="7">
        <f t="shared" si="0"/>
        <v>23</v>
      </c>
      <c r="B32" s="4" t="s">
        <v>35</v>
      </c>
      <c r="C32" s="62" t="s">
        <v>38</v>
      </c>
      <c r="D32" s="4" t="s">
        <v>23</v>
      </c>
      <c r="E32" s="4">
        <v>80</v>
      </c>
      <c r="F32" s="13"/>
      <c r="G32" s="75">
        <f t="shared" si="2"/>
        <v>0</v>
      </c>
    </row>
    <row r="33" spans="1:7">
      <c r="A33" s="7">
        <f t="shared" si="0"/>
        <v>24</v>
      </c>
      <c r="B33" s="4" t="s">
        <v>35</v>
      </c>
      <c r="C33" s="62" t="s">
        <v>39</v>
      </c>
      <c r="D33" s="4" t="s">
        <v>23</v>
      </c>
      <c r="E33" s="4">
        <v>80</v>
      </c>
      <c r="F33" s="13"/>
      <c r="G33" s="75">
        <f t="shared" si="2"/>
        <v>0</v>
      </c>
    </row>
    <row r="34" spans="1:7">
      <c r="A34" s="7"/>
      <c r="B34" s="4"/>
      <c r="C34" s="21" t="s">
        <v>40</v>
      </c>
      <c r="D34" s="4"/>
      <c r="E34" s="4"/>
      <c r="F34" s="13"/>
      <c r="G34" s="75"/>
    </row>
    <row r="35" spans="1:7" ht="26.25" customHeight="1">
      <c r="A35" s="7">
        <f>A33+1</f>
        <v>25</v>
      </c>
      <c r="B35" s="4" t="s">
        <v>41</v>
      </c>
      <c r="C35" s="62" t="s">
        <v>153</v>
      </c>
      <c r="D35" s="4" t="s">
        <v>23</v>
      </c>
      <c r="E35" s="4">
        <v>9.1</v>
      </c>
      <c r="F35" s="13"/>
      <c r="G35" s="75">
        <f t="shared" si="2"/>
        <v>0</v>
      </c>
    </row>
    <row r="36" spans="1:7" ht="98.25" customHeight="1">
      <c r="A36" s="7">
        <f t="shared" si="0"/>
        <v>26</v>
      </c>
      <c r="B36" s="4" t="s">
        <v>42</v>
      </c>
      <c r="C36" s="23" t="s">
        <v>147</v>
      </c>
      <c r="D36" s="4" t="s">
        <v>22</v>
      </c>
      <c r="E36" s="4">
        <v>6</v>
      </c>
      <c r="F36" s="13"/>
      <c r="G36" s="75">
        <f t="shared" si="2"/>
        <v>0</v>
      </c>
    </row>
    <row r="37" spans="1:7">
      <c r="A37" s="7">
        <f t="shared" si="0"/>
        <v>27</v>
      </c>
      <c r="B37" s="4" t="s">
        <v>43</v>
      </c>
      <c r="C37" s="62" t="s">
        <v>44</v>
      </c>
      <c r="D37" s="4" t="s">
        <v>24</v>
      </c>
      <c r="E37" s="4">
        <v>0.22</v>
      </c>
      <c r="F37" s="13"/>
      <c r="G37" s="75">
        <f t="shared" si="2"/>
        <v>0</v>
      </c>
    </row>
    <row r="38" spans="1:7" ht="25.5">
      <c r="A38" s="7">
        <f t="shared" si="0"/>
        <v>28</v>
      </c>
      <c r="B38" s="4" t="s">
        <v>41</v>
      </c>
      <c r="C38" s="62" t="s">
        <v>155</v>
      </c>
      <c r="D38" s="4" t="s">
        <v>23</v>
      </c>
      <c r="E38" s="4">
        <v>2</v>
      </c>
      <c r="F38" s="13"/>
      <c r="G38" s="75">
        <f t="shared" si="2"/>
        <v>0</v>
      </c>
    </row>
    <row r="39" spans="1:7">
      <c r="A39" s="7">
        <f t="shared" si="0"/>
        <v>29</v>
      </c>
      <c r="B39" s="4" t="s">
        <v>43</v>
      </c>
      <c r="C39" s="62" t="s">
        <v>45</v>
      </c>
      <c r="D39" s="4" t="s">
        <v>24</v>
      </c>
      <c r="E39" s="4">
        <v>0.63300000000000001</v>
      </c>
      <c r="F39" s="13"/>
      <c r="G39" s="75">
        <f t="shared" si="2"/>
        <v>0</v>
      </c>
    </row>
    <row r="40" spans="1:7">
      <c r="A40" s="7">
        <f t="shared" si="0"/>
        <v>30</v>
      </c>
      <c r="B40" s="4" t="s">
        <v>6</v>
      </c>
      <c r="C40" s="62" t="s">
        <v>46</v>
      </c>
      <c r="D40" s="4" t="s">
        <v>26</v>
      </c>
      <c r="E40" s="4">
        <v>60</v>
      </c>
      <c r="F40" s="13"/>
      <c r="G40" s="75">
        <f t="shared" si="2"/>
        <v>0</v>
      </c>
    </row>
    <row r="41" spans="1:7" ht="38.25">
      <c r="A41" s="7">
        <f t="shared" si="0"/>
        <v>31</v>
      </c>
      <c r="B41" s="4" t="s">
        <v>6</v>
      </c>
      <c r="C41" s="23" t="s">
        <v>47</v>
      </c>
      <c r="D41" s="4" t="s">
        <v>26</v>
      </c>
      <c r="E41" s="4">
        <v>60</v>
      </c>
      <c r="F41" s="13"/>
      <c r="G41" s="75">
        <f t="shared" si="2"/>
        <v>0</v>
      </c>
    </row>
    <row r="42" spans="1:7" ht="25.5">
      <c r="A42" s="7">
        <f t="shared" si="0"/>
        <v>32</v>
      </c>
      <c r="B42" s="4" t="s">
        <v>41</v>
      </c>
      <c r="C42" s="21" t="s">
        <v>154</v>
      </c>
      <c r="D42" s="4" t="s">
        <v>23</v>
      </c>
      <c r="E42" s="4">
        <v>6.65</v>
      </c>
      <c r="F42" s="13"/>
      <c r="G42" s="75">
        <f t="shared" si="2"/>
        <v>0</v>
      </c>
    </row>
    <row r="43" spans="1:7" ht="51">
      <c r="A43" s="7">
        <f t="shared" si="0"/>
        <v>33</v>
      </c>
      <c r="B43" s="11" t="s">
        <v>71</v>
      </c>
      <c r="C43" s="62" t="s">
        <v>76</v>
      </c>
      <c r="D43" s="4" t="s">
        <v>37</v>
      </c>
      <c r="E43" s="4">
        <v>80</v>
      </c>
      <c r="F43" s="13"/>
      <c r="G43" s="75">
        <f t="shared" si="2"/>
        <v>0</v>
      </c>
    </row>
    <row r="44" spans="1:7" ht="25.5">
      <c r="A44" s="7">
        <f t="shared" si="0"/>
        <v>34</v>
      </c>
      <c r="B44" s="11" t="s">
        <v>79</v>
      </c>
      <c r="C44" s="62" t="s">
        <v>78</v>
      </c>
      <c r="D44" s="4" t="s">
        <v>37</v>
      </c>
      <c r="E44" s="4">
        <v>50</v>
      </c>
      <c r="F44" s="13"/>
      <c r="G44" s="75">
        <f t="shared" si="2"/>
        <v>0</v>
      </c>
    </row>
    <row r="45" spans="1:7" ht="25.5">
      <c r="A45" s="7">
        <f t="shared" si="0"/>
        <v>35</v>
      </c>
      <c r="B45" s="4" t="s">
        <v>48</v>
      </c>
      <c r="C45" s="62" t="s">
        <v>77</v>
      </c>
      <c r="D45" s="4" t="s">
        <v>37</v>
      </c>
      <c r="E45" s="4">
        <v>20</v>
      </c>
      <c r="F45" s="13"/>
      <c r="G45" s="75">
        <f t="shared" si="2"/>
        <v>0</v>
      </c>
    </row>
    <row r="46" spans="1:7">
      <c r="A46" s="7">
        <f t="shared" si="0"/>
        <v>36</v>
      </c>
      <c r="B46" s="4" t="s">
        <v>48</v>
      </c>
      <c r="C46" s="62" t="s">
        <v>70</v>
      </c>
      <c r="D46" s="4" t="s">
        <v>37</v>
      </c>
      <c r="E46" s="4">
        <v>14.5</v>
      </c>
      <c r="F46" s="13"/>
      <c r="G46" s="75">
        <f t="shared" si="2"/>
        <v>0</v>
      </c>
    </row>
    <row r="47" spans="1:7" ht="29.25" customHeight="1">
      <c r="A47" s="7">
        <f t="shared" si="0"/>
        <v>37</v>
      </c>
      <c r="B47" s="4" t="s">
        <v>49</v>
      </c>
      <c r="C47" s="62" t="s">
        <v>72</v>
      </c>
      <c r="D47" s="4" t="s">
        <v>37</v>
      </c>
      <c r="E47" s="4">
        <v>4</v>
      </c>
      <c r="F47" s="13"/>
      <c r="G47" s="75">
        <f t="shared" si="2"/>
        <v>0</v>
      </c>
    </row>
    <row r="48" spans="1:7">
      <c r="A48" s="7">
        <f t="shared" si="0"/>
        <v>38</v>
      </c>
      <c r="B48" s="4" t="s">
        <v>6</v>
      </c>
      <c r="C48" s="62" t="s">
        <v>50</v>
      </c>
      <c r="D48" s="4" t="s">
        <v>22</v>
      </c>
      <c r="E48" s="4">
        <v>9</v>
      </c>
      <c r="F48" s="13"/>
      <c r="G48" s="75">
        <f t="shared" si="2"/>
        <v>0</v>
      </c>
    </row>
    <row r="49" spans="1:8">
      <c r="A49" s="7"/>
      <c r="B49" s="4"/>
      <c r="C49" s="21" t="s">
        <v>51</v>
      </c>
      <c r="D49" s="4"/>
      <c r="E49" s="4"/>
      <c r="F49" s="13"/>
      <c r="G49" s="75"/>
    </row>
    <row r="50" spans="1:8">
      <c r="A50" s="7">
        <f>A48+1</f>
        <v>39</v>
      </c>
      <c r="B50" s="4" t="s">
        <v>6</v>
      </c>
      <c r="C50" s="62" t="s">
        <v>52</v>
      </c>
      <c r="D50" s="4" t="s">
        <v>26</v>
      </c>
      <c r="E50" s="4">
        <v>6</v>
      </c>
      <c r="F50" s="13"/>
      <c r="G50" s="75">
        <f t="shared" si="2"/>
        <v>0</v>
      </c>
    </row>
    <row r="51" spans="1:8" ht="51">
      <c r="A51" s="7">
        <f t="shared" si="0"/>
        <v>40</v>
      </c>
      <c r="B51" s="4" t="s">
        <v>53</v>
      </c>
      <c r="C51" s="62" t="s">
        <v>156</v>
      </c>
      <c r="D51" s="4" t="s">
        <v>24</v>
      </c>
      <c r="E51" s="4">
        <v>0.438</v>
      </c>
      <c r="F51" s="13"/>
      <c r="G51" s="75">
        <f t="shared" si="2"/>
        <v>0</v>
      </c>
    </row>
    <row r="52" spans="1:8">
      <c r="A52" s="7"/>
      <c r="B52" s="4"/>
      <c r="C52" s="21" t="s">
        <v>54</v>
      </c>
      <c r="D52" s="4"/>
      <c r="E52" s="4"/>
      <c r="F52" s="13"/>
      <c r="G52" s="75"/>
    </row>
    <row r="53" spans="1:8">
      <c r="A53" s="7">
        <f>A51+1</f>
        <v>41</v>
      </c>
      <c r="B53" s="4" t="s">
        <v>55</v>
      </c>
      <c r="C53" s="62" t="s">
        <v>56</v>
      </c>
      <c r="D53" s="4" t="s">
        <v>37</v>
      </c>
      <c r="E53" s="4">
        <v>53.8</v>
      </c>
      <c r="F53" s="13"/>
      <c r="G53" s="75">
        <f t="shared" si="2"/>
        <v>0</v>
      </c>
    </row>
    <row r="54" spans="1:8">
      <c r="A54" s="7">
        <f t="shared" si="0"/>
        <v>42</v>
      </c>
      <c r="B54" s="4" t="s">
        <v>55</v>
      </c>
      <c r="C54" s="62" t="s">
        <v>57</v>
      </c>
      <c r="D54" s="4" t="s">
        <v>37</v>
      </c>
      <c r="E54" s="4">
        <v>34.200000000000003</v>
      </c>
      <c r="F54" s="13"/>
      <c r="G54" s="75">
        <f t="shared" si="2"/>
        <v>0</v>
      </c>
    </row>
    <row r="55" spans="1:8">
      <c r="A55" s="7">
        <f t="shared" si="0"/>
        <v>43</v>
      </c>
      <c r="B55" s="4" t="s">
        <v>58</v>
      </c>
      <c r="C55" s="62" t="s">
        <v>59</v>
      </c>
      <c r="D55" s="4" t="s">
        <v>22</v>
      </c>
      <c r="E55" s="4">
        <v>7</v>
      </c>
      <c r="F55" s="13"/>
      <c r="G55" s="75">
        <f t="shared" si="2"/>
        <v>0</v>
      </c>
    </row>
    <row r="56" spans="1:8">
      <c r="A56" s="7">
        <f t="shared" si="0"/>
        <v>44</v>
      </c>
      <c r="B56" s="4" t="s">
        <v>60</v>
      </c>
      <c r="C56" s="62" t="s">
        <v>74</v>
      </c>
      <c r="D56" s="4" t="s">
        <v>23</v>
      </c>
      <c r="E56" s="4">
        <v>5.5</v>
      </c>
      <c r="F56" s="13"/>
      <c r="G56" s="75">
        <f t="shared" si="2"/>
        <v>0</v>
      </c>
    </row>
    <row r="57" spans="1:8">
      <c r="A57" s="7">
        <f t="shared" si="0"/>
        <v>45</v>
      </c>
      <c r="B57" s="4" t="s">
        <v>55</v>
      </c>
      <c r="C57" s="62" t="s">
        <v>61</v>
      </c>
      <c r="D57" s="4" t="s">
        <v>37</v>
      </c>
      <c r="E57" s="4">
        <v>19.600000000000001</v>
      </c>
      <c r="F57" s="13"/>
      <c r="G57" s="75">
        <f t="shared" si="2"/>
        <v>0</v>
      </c>
    </row>
    <row r="58" spans="1:8">
      <c r="A58" s="7"/>
      <c r="B58" s="4"/>
      <c r="C58" s="21" t="s">
        <v>62</v>
      </c>
      <c r="D58" s="4"/>
      <c r="E58" s="4"/>
      <c r="F58" s="13"/>
      <c r="G58" s="75"/>
    </row>
    <row r="59" spans="1:8" ht="26.25" thickBot="1">
      <c r="A59" s="76">
        <f>A57+1</f>
        <v>46</v>
      </c>
      <c r="B59" s="8" t="s">
        <v>63</v>
      </c>
      <c r="C59" s="86" t="s">
        <v>64</v>
      </c>
      <c r="D59" s="8" t="s">
        <v>8</v>
      </c>
      <c r="E59" s="34" t="s">
        <v>145</v>
      </c>
      <c r="F59" s="16"/>
      <c r="G59" s="75"/>
    </row>
    <row r="60" spans="1:8" s="3" customFormat="1" ht="14.25" customHeight="1" thickBot="1">
      <c r="A60" s="97"/>
      <c r="B60" s="98"/>
      <c r="C60" s="98"/>
      <c r="D60" s="98"/>
      <c r="E60" s="99"/>
      <c r="F60" s="17" t="s">
        <v>87</v>
      </c>
      <c r="G60" s="18">
        <f>SUM(G7:G59)</f>
        <v>0</v>
      </c>
      <c r="H60" s="14"/>
    </row>
    <row r="61" spans="1:8">
      <c r="G61" s="79"/>
    </row>
    <row r="66" spans="3:3">
      <c r="C66" s="88"/>
    </row>
  </sheetData>
  <mergeCells count="4">
    <mergeCell ref="A3:E3"/>
    <mergeCell ref="A60:E60"/>
    <mergeCell ref="A2:G2"/>
    <mergeCell ref="A1:G1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zoomScaleNormal="100" zoomScaleSheetLayoutView="100" workbookViewId="0">
      <selection activeCell="E5" sqref="E5"/>
    </sheetView>
  </sheetViews>
  <sheetFormatPr defaultRowHeight="12.75"/>
  <cols>
    <col min="1" max="1" width="5.625" style="1" customWidth="1"/>
    <col min="2" max="2" width="12.375" style="1" customWidth="1"/>
    <col min="3" max="3" width="87.5" style="82" customWidth="1"/>
    <col min="4" max="4" width="9.125" style="1" customWidth="1"/>
    <col min="5" max="5" width="10.75" style="19" customWidth="1"/>
    <col min="6" max="6" width="10.125" style="2" customWidth="1"/>
    <col min="7" max="7" width="10.625" style="2" customWidth="1"/>
    <col min="8" max="16384" width="9" style="2"/>
  </cols>
  <sheetData>
    <row r="1" spans="1:7" ht="32.25" customHeight="1" thickBot="1">
      <c r="A1" s="125" t="s">
        <v>168</v>
      </c>
      <c r="B1" s="125"/>
      <c r="C1" s="125"/>
      <c r="D1" s="125"/>
      <c r="E1" s="125"/>
      <c r="F1" s="125"/>
      <c r="G1" s="125"/>
    </row>
    <row r="2" spans="1:7" ht="18">
      <c r="A2" s="104" t="s">
        <v>88</v>
      </c>
      <c r="B2" s="105"/>
      <c r="C2" s="105"/>
      <c r="D2" s="105"/>
      <c r="E2" s="105"/>
      <c r="F2" s="67"/>
      <c r="G2" s="68"/>
    </row>
    <row r="3" spans="1:7" ht="14.25" customHeight="1">
      <c r="A3" s="106" t="s">
        <v>89</v>
      </c>
      <c r="B3" s="107"/>
      <c r="C3" s="107"/>
      <c r="D3" s="107"/>
      <c r="E3" s="107"/>
      <c r="F3" s="25"/>
      <c r="G3" s="69"/>
    </row>
    <row r="4" spans="1:7" ht="30" customHeight="1">
      <c r="A4" s="7" t="s">
        <v>0</v>
      </c>
      <c r="B4" s="4" t="s">
        <v>1</v>
      </c>
      <c r="C4" s="24" t="s">
        <v>2</v>
      </c>
      <c r="D4" s="4" t="s">
        <v>65</v>
      </c>
      <c r="E4" s="20" t="s">
        <v>3</v>
      </c>
      <c r="F4" s="4" t="s">
        <v>90</v>
      </c>
      <c r="G4" s="31" t="s">
        <v>85</v>
      </c>
    </row>
    <row r="5" spans="1:7" ht="19.5" customHeight="1">
      <c r="A5" s="7"/>
      <c r="B5" s="4"/>
      <c r="C5" s="80" t="s">
        <v>5</v>
      </c>
      <c r="D5" s="4"/>
      <c r="E5" s="20"/>
      <c r="F5" s="22"/>
      <c r="G5" s="32"/>
    </row>
    <row r="6" spans="1:7" ht="25.5">
      <c r="A6" s="7">
        <v>1</v>
      </c>
      <c r="B6" s="4" t="s">
        <v>6</v>
      </c>
      <c r="C6" s="24" t="s">
        <v>7</v>
      </c>
      <c r="D6" s="4" t="s">
        <v>8</v>
      </c>
      <c r="E6" s="20">
        <v>1</v>
      </c>
      <c r="F6" s="13"/>
      <c r="G6" s="33">
        <f>ROUND(E6*F6,2)</f>
        <v>0</v>
      </c>
    </row>
    <row r="7" spans="1:7" ht="27.75" customHeight="1">
      <c r="A7" s="7">
        <f>IF(A6="",A5+1,A6+1)</f>
        <v>2</v>
      </c>
      <c r="B7" s="4" t="s">
        <v>6</v>
      </c>
      <c r="C7" s="24" t="s">
        <v>9</v>
      </c>
      <c r="D7" s="4" t="s">
        <v>8</v>
      </c>
      <c r="E7" s="20" t="s">
        <v>145</v>
      </c>
      <c r="F7" s="13"/>
      <c r="G7" s="33"/>
    </row>
    <row r="8" spans="1:7" ht="66" customHeight="1">
      <c r="A8" s="7">
        <f t="shared" ref="A8:A56" si="0">IF(A7="",A6+1,A7+1)</f>
        <v>3</v>
      </c>
      <c r="B8" s="4" t="s">
        <v>11</v>
      </c>
      <c r="C8" s="81" t="s">
        <v>12</v>
      </c>
      <c r="D8" s="4" t="s">
        <v>8</v>
      </c>
      <c r="E8" s="20" t="s">
        <v>145</v>
      </c>
      <c r="F8" s="13"/>
      <c r="G8" s="33"/>
    </row>
    <row r="9" spans="1:7">
      <c r="A9" s="7">
        <f t="shared" si="0"/>
        <v>4</v>
      </c>
      <c r="B9" s="4" t="s">
        <v>13</v>
      </c>
      <c r="C9" s="24" t="s">
        <v>91</v>
      </c>
      <c r="D9" s="4" t="s">
        <v>8</v>
      </c>
      <c r="E9" s="20">
        <v>1</v>
      </c>
      <c r="F9" s="13"/>
      <c r="G9" s="33">
        <f t="shared" ref="G9:G11" si="1">ROUND(E9*F9,2)</f>
        <v>0</v>
      </c>
    </row>
    <row r="10" spans="1:7" ht="23.25" customHeight="1">
      <c r="A10" s="7">
        <f t="shared" si="0"/>
        <v>5</v>
      </c>
      <c r="B10" s="4" t="s">
        <v>6</v>
      </c>
      <c r="C10" s="24" t="s">
        <v>92</v>
      </c>
      <c r="D10" s="4" t="s">
        <v>8</v>
      </c>
      <c r="E10" s="20">
        <v>1</v>
      </c>
      <c r="F10" s="13"/>
      <c r="G10" s="33">
        <f t="shared" si="1"/>
        <v>0</v>
      </c>
    </row>
    <row r="11" spans="1:7">
      <c r="A11" s="7">
        <f t="shared" si="0"/>
        <v>6</v>
      </c>
      <c r="B11" s="4" t="s">
        <v>13</v>
      </c>
      <c r="C11" s="24" t="s">
        <v>93</v>
      </c>
      <c r="D11" s="4" t="s">
        <v>8</v>
      </c>
      <c r="E11" s="20">
        <v>1</v>
      </c>
      <c r="F11" s="13"/>
      <c r="G11" s="33">
        <f t="shared" si="1"/>
        <v>0</v>
      </c>
    </row>
    <row r="12" spans="1:7" ht="20.25" customHeight="1">
      <c r="A12" s="7"/>
      <c r="B12" s="4"/>
      <c r="C12" s="80" t="s">
        <v>18</v>
      </c>
      <c r="D12" s="4"/>
      <c r="E12" s="20"/>
      <c r="F12" s="13"/>
      <c r="G12" s="33"/>
    </row>
    <row r="13" spans="1:7" ht="25.5">
      <c r="A13" s="7">
        <f t="shared" si="0"/>
        <v>7</v>
      </c>
      <c r="B13" s="4" t="s">
        <v>19</v>
      </c>
      <c r="C13" s="24" t="s">
        <v>20</v>
      </c>
      <c r="D13" s="4" t="s">
        <v>21</v>
      </c>
      <c r="E13" s="20" t="s">
        <v>145</v>
      </c>
      <c r="F13" s="13"/>
      <c r="G13" s="33"/>
    </row>
    <row r="14" spans="1:7" ht="25.5">
      <c r="A14" s="7">
        <f t="shared" si="0"/>
        <v>8</v>
      </c>
      <c r="B14" s="4" t="s">
        <v>19</v>
      </c>
      <c r="C14" s="83" t="s">
        <v>75</v>
      </c>
      <c r="D14" s="4" t="s">
        <v>22</v>
      </c>
      <c r="E14" s="20" t="s">
        <v>145</v>
      </c>
      <c r="F14" s="13"/>
      <c r="G14" s="33"/>
    </row>
    <row r="15" spans="1:7" ht="25.5">
      <c r="A15" s="7">
        <f t="shared" si="0"/>
        <v>9</v>
      </c>
      <c r="B15" s="4" t="s">
        <v>19</v>
      </c>
      <c r="C15" s="24" t="s">
        <v>82</v>
      </c>
      <c r="D15" s="4" t="s">
        <v>23</v>
      </c>
      <c r="E15" s="20" t="s">
        <v>145</v>
      </c>
      <c r="F15" s="13"/>
      <c r="G15" s="33"/>
    </row>
    <row r="16" spans="1:7" ht="25.5">
      <c r="A16" s="7">
        <f t="shared" si="0"/>
        <v>10</v>
      </c>
      <c r="B16" s="4" t="s">
        <v>19</v>
      </c>
      <c r="C16" s="24" t="s">
        <v>80</v>
      </c>
      <c r="D16" s="4" t="s">
        <v>23</v>
      </c>
      <c r="E16" s="20" t="s">
        <v>145</v>
      </c>
      <c r="F16" s="13"/>
      <c r="G16" s="33"/>
    </row>
    <row r="17" spans="1:8" ht="25.5">
      <c r="A17" s="7">
        <f t="shared" si="0"/>
        <v>11</v>
      </c>
      <c r="B17" s="4" t="s">
        <v>19</v>
      </c>
      <c r="C17" s="24" t="s">
        <v>69</v>
      </c>
      <c r="D17" s="4" t="s">
        <v>25</v>
      </c>
      <c r="E17" s="20" t="s">
        <v>145</v>
      </c>
      <c r="F17" s="13"/>
      <c r="G17" s="33"/>
    </row>
    <row r="18" spans="1:8" ht="25.5">
      <c r="A18" s="7">
        <f t="shared" si="0"/>
        <v>12</v>
      </c>
      <c r="B18" s="4" t="s">
        <v>19</v>
      </c>
      <c r="C18" s="24" t="s">
        <v>81</v>
      </c>
      <c r="D18" s="4" t="s">
        <v>25</v>
      </c>
      <c r="E18" s="20" t="s">
        <v>145</v>
      </c>
      <c r="F18" s="13"/>
      <c r="G18" s="33"/>
    </row>
    <row r="19" spans="1:8" ht="25.5">
      <c r="A19" s="7">
        <f t="shared" si="0"/>
        <v>13</v>
      </c>
      <c r="B19" s="4" t="s">
        <v>19</v>
      </c>
      <c r="C19" s="24" t="s">
        <v>67</v>
      </c>
      <c r="D19" s="4" t="s">
        <v>68</v>
      </c>
      <c r="E19" s="20" t="s">
        <v>145</v>
      </c>
      <c r="F19" s="13"/>
      <c r="G19" s="33"/>
    </row>
    <row r="20" spans="1:8" ht="25.5">
      <c r="A20" s="7">
        <f t="shared" si="0"/>
        <v>14</v>
      </c>
      <c r="B20" s="4" t="s">
        <v>19</v>
      </c>
      <c r="C20" s="24" t="s">
        <v>27</v>
      </c>
      <c r="D20" s="4" t="s">
        <v>23</v>
      </c>
      <c r="E20" s="20" t="s">
        <v>145</v>
      </c>
      <c r="F20" s="13"/>
      <c r="G20" s="33"/>
    </row>
    <row r="21" spans="1:8" ht="25.5">
      <c r="A21" s="7">
        <f t="shared" si="0"/>
        <v>15</v>
      </c>
      <c r="B21" s="4" t="s">
        <v>19</v>
      </c>
      <c r="C21" s="24" t="s">
        <v>94</v>
      </c>
      <c r="D21" s="4" t="s">
        <v>23</v>
      </c>
      <c r="E21" s="20" t="s">
        <v>145</v>
      </c>
      <c r="F21" s="13"/>
      <c r="G21" s="33"/>
    </row>
    <row r="22" spans="1:8" ht="25.5">
      <c r="A22" s="7">
        <f t="shared" si="0"/>
        <v>16</v>
      </c>
      <c r="B22" s="4" t="s">
        <v>19</v>
      </c>
      <c r="C22" s="24" t="s">
        <v>28</v>
      </c>
      <c r="D22" s="4" t="s">
        <v>29</v>
      </c>
      <c r="E22" s="20" t="s">
        <v>145</v>
      </c>
      <c r="F22" s="13"/>
      <c r="G22" s="33"/>
      <c r="H22" s="15"/>
    </row>
    <row r="23" spans="1:8" ht="19.5" customHeight="1">
      <c r="A23" s="7"/>
      <c r="B23" s="4"/>
      <c r="C23" s="80" t="s">
        <v>30</v>
      </c>
      <c r="D23" s="4"/>
      <c r="E23" s="20"/>
      <c r="F23" s="13"/>
      <c r="G23" s="33"/>
    </row>
    <row r="24" spans="1:8" ht="28.5" customHeight="1">
      <c r="A24" s="7">
        <f t="shared" si="0"/>
        <v>17</v>
      </c>
      <c r="B24" s="4" t="s">
        <v>10</v>
      </c>
      <c r="C24" s="83" t="s">
        <v>31</v>
      </c>
      <c r="D24" s="4" t="s">
        <v>22</v>
      </c>
      <c r="E24" s="20">
        <v>3.2</v>
      </c>
      <c r="F24" s="13"/>
      <c r="G24" s="33">
        <f>ROUND(E24*F24,2)</f>
        <v>0</v>
      </c>
    </row>
    <row r="25" spans="1:8" ht="30" customHeight="1">
      <c r="A25" s="7">
        <f t="shared" si="0"/>
        <v>18</v>
      </c>
      <c r="B25" s="4" t="s">
        <v>10</v>
      </c>
      <c r="C25" s="24" t="s">
        <v>32</v>
      </c>
      <c r="D25" s="4" t="s">
        <v>23</v>
      </c>
      <c r="E25" s="20">
        <v>29</v>
      </c>
      <c r="F25" s="13"/>
      <c r="G25" s="33">
        <f t="shared" ref="G25:G54" si="2">ROUND(E25*F25,2)</f>
        <v>0</v>
      </c>
    </row>
    <row r="26" spans="1:8" ht="23.25" customHeight="1">
      <c r="A26" s="7"/>
      <c r="B26" s="4"/>
      <c r="C26" s="80" t="s">
        <v>33</v>
      </c>
      <c r="D26" s="4"/>
      <c r="E26" s="20"/>
      <c r="F26" s="13"/>
      <c r="G26" s="33"/>
    </row>
    <row r="27" spans="1:8">
      <c r="A27" s="7">
        <f t="shared" si="0"/>
        <v>19</v>
      </c>
      <c r="B27" s="4" t="s">
        <v>34</v>
      </c>
      <c r="C27" s="24" t="s">
        <v>33</v>
      </c>
      <c r="D27" s="4" t="s">
        <v>23</v>
      </c>
      <c r="E27" s="20">
        <v>125</v>
      </c>
      <c r="F27" s="13"/>
      <c r="G27" s="33">
        <f t="shared" si="2"/>
        <v>0</v>
      </c>
    </row>
    <row r="28" spans="1:8" ht="25.5">
      <c r="A28" s="7">
        <f t="shared" si="0"/>
        <v>20</v>
      </c>
      <c r="B28" s="4" t="s">
        <v>35</v>
      </c>
      <c r="C28" s="24" t="s">
        <v>95</v>
      </c>
      <c r="D28" s="4" t="s">
        <v>23</v>
      </c>
      <c r="E28" s="20">
        <v>75</v>
      </c>
      <c r="F28" s="13"/>
      <c r="G28" s="33">
        <f t="shared" si="2"/>
        <v>0</v>
      </c>
    </row>
    <row r="29" spans="1:8">
      <c r="A29" s="7">
        <f t="shared" si="0"/>
        <v>21</v>
      </c>
      <c r="B29" s="4" t="s">
        <v>35</v>
      </c>
      <c r="C29" s="24" t="s">
        <v>39</v>
      </c>
      <c r="D29" s="4" t="s">
        <v>23</v>
      </c>
      <c r="E29" s="20">
        <v>75</v>
      </c>
      <c r="F29" s="13"/>
      <c r="G29" s="33">
        <f t="shared" si="2"/>
        <v>0</v>
      </c>
    </row>
    <row r="30" spans="1:8" ht="22.5" customHeight="1">
      <c r="A30" s="7"/>
      <c r="B30" s="4"/>
      <c r="C30" s="80" t="s">
        <v>40</v>
      </c>
      <c r="D30" s="4"/>
      <c r="E30" s="20"/>
      <c r="F30" s="13"/>
      <c r="G30" s="33"/>
    </row>
    <row r="31" spans="1:8" ht="25.5">
      <c r="A31" s="7">
        <f t="shared" si="0"/>
        <v>22</v>
      </c>
      <c r="B31" s="4" t="s">
        <v>41</v>
      </c>
      <c r="C31" s="24" t="s">
        <v>157</v>
      </c>
      <c r="D31" s="4" t="s">
        <v>23</v>
      </c>
      <c r="E31" s="20">
        <v>11.05</v>
      </c>
      <c r="F31" s="13"/>
      <c r="G31" s="33">
        <f t="shared" si="2"/>
        <v>0</v>
      </c>
    </row>
    <row r="32" spans="1:8" ht="101.25" customHeight="1">
      <c r="A32" s="7">
        <f t="shared" si="0"/>
        <v>23</v>
      </c>
      <c r="B32" s="4" t="s">
        <v>42</v>
      </c>
      <c r="C32" s="81" t="s">
        <v>158</v>
      </c>
      <c r="D32" s="4" t="s">
        <v>22</v>
      </c>
      <c r="E32" s="20">
        <v>4</v>
      </c>
      <c r="F32" s="13"/>
      <c r="G32" s="33">
        <f t="shared" si="2"/>
        <v>0</v>
      </c>
    </row>
    <row r="33" spans="1:7" ht="108" customHeight="1">
      <c r="A33" s="7">
        <f t="shared" si="0"/>
        <v>24</v>
      </c>
      <c r="B33" s="4" t="s">
        <v>42</v>
      </c>
      <c r="C33" s="81" t="s">
        <v>159</v>
      </c>
      <c r="D33" s="4" t="s">
        <v>22</v>
      </c>
      <c r="E33" s="20">
        <v>2</v>
      </c>
      <c r="F33" s="13"/>
      <c r="G33" s="33">
        <f t="shared" si="2"/>
        <v>0</v>
      </c>
    </row>
    <row r="34" spans="1:7">
      <c r="A34" s="7">
        <f t="shared" si="0"/>
        <v>25</v>
      </c>
      <c r="B34" s="4" t="s">
        <v>43</v>
      </c>
      <c r="C34" s="24" t="s">
        <v>44</v>
      </c>
      <c r="D34" s="4" t="s">
        <v>24</v>
      </c>
      <c r="E34" s="20">
        <v>0.223</v>
      </c>
      <c r="F34" s="13"/>
      <c r="G34" s="33">
        <f t="shared" si="2"/>
        <v>0</v>
      </c>
    </row>
    <row r="35" spans="1:7" ht="25.5">
      <c r="A35" s="7">
        <f t="shared" si="0"/>
        <v>26</v>
      </c>
      <c r="B35" s="4" t="s">
        <v>41</v>
      </c>
      <c r="C35" s="24" t="s">
        <v>155</v>
      </c>
      <c r="D35" s="4" t="s">
        <v>23</v>
      </c>
      <c r="E35" s="20">
        <v>2.2000000000000002</v>
      </c>
      <c r="F35" s="13"/>
      <c r="G35" s="33">
        <f t="shared" si="2"/>
        <v>0</v>
      </c>
    </row>
    <row r="36" spans="1:7">
      <c r="A36" s="7">
        <f t="shared" si="0"/>
        <v>27</v>
      </c>
      <c r="B36" s="4" t="s">
        <v>43</v>
      </c>
      <c r="C36" s="24" t="s">
        <v>96</v>
      </c>
      <c r="D36" s="4" t="s">
        <v>24</v>
      </c>
      <c r="E36" s="20">
        <v>0.67900000000000005</v>
      </c>
      <c r="F36" s="13"/>
      <c r="G36" s="33">
        <f t="shared" si="2"/>
        <v>0</v>
      </c>
    </row>
    <row r="37" spans="1:7">
      <c r="A37" s="7">
        <f t="shared" si="0"/>
        <v>28</v>
      </c>
      <c r="B37" s="4" t="s">
        <v>6</v>
      </c>
      <c r="C37" s="24" t="s">
        <v>46</v>
      </c>
      <c r="D37" s="4" t="s">
        <v>26</v>
      </c>
      <c r="E37" s="20">
        <v>60</v>
      </c>
      <c r="F37" s="13"/>
      <c r="G37" s="33">
        <f t="shared" si="2"/>
        <v>0</v>
      </c>
    </row>
    <row r="38" spans="1:7" ht="38.25">
      <c r="A38" s="7">
        <f t="shared" si="0"/>
        <v>29</v>
      </c>
      <c r="B38" s="4" t="s">
        <v>6</v>
      </c>
      <c r="C38" s="81" t="s">
        <v>47</v>
      </c>
      <c r="D38" s="4" t="s">
        <v>26</v>
      </c>
      <c r="E38" s="20">
        <v>60</v>
      </c>
      <c r="F38" s="13"/>
      <c r="G38" s="33">
        <f t="shared" si="2"/>
        <v>0</v>
      </c>
    </row>
    <row r="39" spans="1:7">
      <c r="A39" s="7">
        <f t="shared" si="0"/>
        <v>30</v>
      </c>
      <c r="B39" s="4" t="s">
        <v>41</v>
      </c>
      <c r="C39" s="24" t="s">
        <v>148</v>
      </c>
      <c r="D39" s="4" t="s">
        <v>23</v>
      </c>
      <c r="E39" s="20">
        <v>7.2</v>
      </c>
      <c r="F39" s="13"/>
      <c r="G39" s="33">
        <f t="shared" si="2"/>
        <v>0</v>
      </c>
    </row>
    <row r="40" spans="1:7" ht="51">
      <c r="A40" s="7">
        <f t="shared" si="0"/>
        <v>31</v>
      </c>
      <c r="B40" s="11" t="s">
        <v>97</v>
      </c>
      <c r="C40" s="24" t="s">
        <v>98</v>
      </c>
      <c r="D40" s="4" t="s">
        <v>37</v>
      </c>
      <c r="E40" s="20">
        <v>75</v>
      </c>
      <c r="F40" s="13"/>
      <c r="G40" s="33">
        <f t="shared" si="2"/>
        <v>0</v>
      </c>
    </row>
    <row r="41" spans="1:7" ht="25.5">
      <c r="A41" s="7">
        <f t="shared" si="0"/>
        <v>32</v>
      </c>
      <c r="B41" s="11" t="s">
        <v>79</v>
      </c>
      <c r="C41" s="24" t="s">
        <v>78</v>
      </c>
      <c r="D41" s="4" t="s">
        <v>37</v>
      </c>
      <c r="E41" s="20">
        <v>60</v>
      </c>
      <c r="F41" s="13"/>
      <c r="G41" s="33">
        <f t="shared" si="2"/>
        <v>0</v>
      </c>
    </row>
    <row r="42" spans="1:7" ht="25.5">
      <c r="A42" s="7">
        <f t="shared" si="0"/>
        <v>33</v>
      </c>
      <c r="B42" s="4" t="s">
        <v>48</v>
      </c>
      <c r="C42" s="24" t="s">
        <v>99</v>
      </c>
      <c r="D42" s="4" t="s">
        <v>37</v>
      </c>
      <c r="E42" s="20">
        <v>14</v>
      </c>
      <c r="F42" s="13"/>
      <c r="G42" s="33">
        <f t="shared" si="2"/>
        <v>0</v>
      </c>
    </row>
    <row r="43" spans="1:7">
      <c r="A43" s="7">
        <f>IF(A42="",A40+1,A42+1)</f>
        <v>34</v>
      </c>
      <c r="B43" s="4" t="s">
        <v>48</v>
      </c>
      <c r="C43" s="24" t="s">
        <v>70</v>
      </c>
      <c r="D43" s="4" t="s">
        <v>37</v>
      </c>
      <c r="E43" s="20">
        <v>14.5</v>
      </c>
      <c r="F43" s="13"/>
      <c r="G43" s="33">
        <f t="shared" si="2"/>
        <v>0</v>
      </c>
    </row>
    <row r="44" spans="1:7" ht="25.5">
      <c r="A44" s="7">
        <f t="shared" si="0"/>
        <v>35</v>
      </c>
      <c r="B44" s="4" t="s">
        <v>49</v>
      </c>
      <c r="C44" s="24" t="s">
        <v>100</v>
      </c>
      <c r="D44" s="4" t="s">
        <v>37</v>
      </c>
      <c r="E44" s="20">
        <v>4.5</v>
      </c>
      <c r="F44" s="13"/>
      <c r="G44" s="33">
        <f t="shared" si="2"/>
        <v>0</v>
      </c>
    </row>
    <row r="45" spans="1:7">
      <c r="A45" s="7">
        <f t="shared" si="0"/>
        <v>36</v>
      </c>
      <c r="B45" s="4" t="s">
        <v>6</v>
      </c>
      <c r="C45" s="24" t="s">
        <v>50</v>
      </c>
      <c r="D45" s="4" t="s">
        <v>22</v>
      </c>
      <c r="E45" s="20">
        <v>8.6999999999999993</v>
      </c>
      <c r="F45" s="13"/>
      <c r="G45" s="33">
        <f t="shared" si="2"/>
        <v>0</v>
      </c>
    </row>
    <row r="46" spans="1:7">
      <c r="A46" s="7"/>
      <c r="B46" s="4"/>
      <c r="C46" s="80" t="s">
        <v>51</v>
      </c>
      <c r="D46" s="4"/>
      <c r="E46" s="20"/>
      <c r="F46" s="13"/>
      <c r="G46" s="33"/>
    </row>
    <row r="47" spans="1:7">
      <c r="A47" s="7">
        <f t="shared" si="0"/>
        <v>37</v>
      </c>
      <c r="B47" s="4" t="s">
        <v>53</v>
      </c>
      <c r="C47" s="24" t="s">
        <v>52</v>
      </c>
      <c r="D47" s="4" t="s">
        <v>26</v>
      </c>
      <c r="E47" s="20">
        <v>6</v>
      </c>
      <c r="F47" s="13"/>
      <c r="G47" s="33">
        <f t="shared" si="2"/>
        <v>0</v>
      </c>
    </row>
    <row r="48" spans="1:7" ht="51.75" customHeight="1">
      <c r="A48" s="7">
        <f t="shared" si="0"/>
        <v>38</v>
      </c>
      <c r="B48" s="4" t="s">
        <v>53</v>
      </c>
      <c r="C48" s="24" t="s">
        <v>160</v>
      </c>
      <c r="D48" s="4" t="s">
        <v>24</v>
      </c>
      <c r="E48" s="20">
        <v>0.46200000000000002</v>
      </c>
      <c r="F48" s="13"/>
      <c r="G48" s="33">
        <f t="shared" si="2"/>
        <v>0</v>
      </c>
    </row>
    <row r="49" spans="1:7">
      <c r="A49" s="7"/>
      <c r="B49" s="4"/>
      <c r="C49" s="80" t="s">
        <v>54</v>
      </c>
      <c r="D49" s="4"/>
      <c r="E49" s="20"/>
      <c r="F49" s="13"/>
      <c r="G49" s="33"/>
    </row>
    <row r="50" spans="1:7">
      <c r="A50" s="7">
        <f t="shared" si="0"/>
        <v>39</v>
      </c>
      <c r="B50" s="4" t="s">
        <v>55</v>
      </c>
      <c r="C50" s="24" t="s">
        <v>56</v>
      </c>
      <c r="D50" s="4" t="s">
        <v>37</v>
      </c>
      <c r="E50" s="20">
        <v>62.5</v>
      </c>
      <c r="F50" s="13"/>
      <c r="G50" s="33">
        <f t="shared" si="2"/>
        <v>0</v>
      </c>
    </row>
    <row r="51" spans="1:7">
      <c r="A51" s="7">
        <f t="shared" si="0"/>
        <v>40</v>
      </c>
      <c r="B51" s="4" t="s">
        <v>55</v>
      </c>
      <c r="C51" s="24" t="s">
        <v>57</v>
      </c>
      <c r="D51" s="4" t="s">
        <v>37</v>
      </c>
      <c r="E51" s="20">
        <v>38.5</v>
      </c>
      <c r="F51" s="13"/>
      <c r="G51" s="33">
        <f t="shared" si="2"/>
        <v>0</v>
      </c>
    </row>
    <row r="52" spans="1:7">
      <c r="A52" s="7">
        <f t="shared" si="0"/>
        <v>41</v>
      </c>
      <c r="B52" s="4" t="s">
        <v>58</v>
      </c>
      <c r="C52" s="24" t="s">
        <v>59</v>
      </c>
      <c r="D52" s="4" t="s">
        <v>22</v>
      </c>
      <c r="E52" s="20">
        <v>14</v>
      </c>
      <c r="F52" s="13"/>
      <c r="G52" s="33">
        <f t="shared" si="2"/>
        <v>0</v>
      </c>
    </row>
    <row r="53" spans="1:7">
      <c r="A53" s="7">
        <f t="shared" si="0"/>
        <v>42</v>
      </c>
      <c r="B53" s="4" t="s">
        <v>60</v>
      </c>
      <c r="C53" s="24" t="s">
        <v>74</v>
      </c>
      <c r="D53" s="4" t="s">
        <v>23</v>
      </c>
      <c r="E53" s="20">
        <v>12.5</v>
      </c>
      <c r="F53" s="13"/>
      <c r="G53" s="33">
        <f t="shared" si="2"/>
        <v>0</v>
      </c>
    </row>
    <row r="54" spans="1:7">
      <c r="A54" s="7">
        <f t="shared" si="0"/>
        <v>43</v>
      </c>
      <c r="B54" s="4" t="s">
        <v>55</v>
      </c>
      <c r="C54" s="24" t="s">
        <v>61</v>
      </c>
      <c r="D54" s="4" t="s">
        <v>37</v>
      </c>
      <c r="E54" s="20">
        <v>24</v>
      </c>
      <c r="F54" s="13"/>
      <c r="G54" s="33">
        <f t="shared" si="2"/>
        <v>0</v>
      </c>
    </row>
    <row r="55" spans="1:7">
      <c r="A55" s="7"/>
      <c r="B55" s="4"/>
      <c r="C55" s="80" t="s">
        <v>62</v>
      </c>
      <c r="D55" s="4"/>
      <c r="E55" s="20"/>
      <c r="F55" s="13"/>
      <c r="G55" s="33"/>
    </row>
    <row r="56" spans="1:7" ht="28.5" customHeight="1">
      <c r="A56" s="7">
        <f t="shared" si="0"/>
        <v>44</v>
      </c>
      <c r="B56" s="4" t="s">
        <v>63</v>
      </c>
      <c r="C56" s="24" t="s">
        <v>64</v>
      </c>
      <c r="D56" s="4" t="s">
        <v>8</v>
      </c>
      <c r="E56" s="20" t="s">
        <v>145</v>
      </c>
      <c r="F56" s="13"/>
      <c r="G56" s="33"/>
    </row>
    <row r="57" spans="1:7" s="3" customFormat="1" ht="36.75" customHeight="1" thickBot="1">
      <c r="A57" s="108"/>
      <c r="B57" s="109"/>
      <c r="C57" s="109"/>
      <c r="D57" s="109"/>
      <c r="E57" s="109"/>
      <c r="F57" s="70" t="s">
        <v>101</v>
      </c>
      <c r="G57" s="71">
        <f>SUM(G6:G56)</f>
        <v>0</v>
      </c>
    </row>
  </sheetData>
  <mergeCells count="4">
    <mergeCell ref="A2:E2"/>
    <mergeCell ref="A3:E3"/>
    <mergeCell ref="A57:E57"/>
    <mergeCell ref="A1:G1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view="pageBreakPreview" zoomScale="90" zoomScaleNormal="90" zoomScaleSheetLayoutView="90" workbookViewId="0">
      <selection activeCell="C8" sqref="C8"/>
    </sheetView>
  </sheetViews>
  <sheetFormatPr defaultRowHeight="12.75"/>
  <cols>
    <col min="1" max="1" width="9.375" style="1" customWidth="1"/>
    <col min="2" max="2" width="15.125" style="1" customWidth="1"/>
    <col min="3" max="3" width="77.375" style="87" customWidth="1"/>
    <col min="4" max="4" width="13" style="1" customWidth="1"/>
    <col min="5" max="5" width="11.625" style="19" customWidth="1"/>
    <col min="6" max="6" width="11.875" style="2" customWidth="1"/>
    <col min="7" max="7" width="11.625" style="2" customWidth="1"/>
    <col min="8" max="16384" width="9" style="2"/>
  </cols>
  <sheetData>
    <row r="1" spans="1:7" ht="30" customHeight="1" thickBot="1">
      <c r="A1" s="124" t="s">
        <v>169</v>
      </c>
      <c r="B1" s="125"/>
      <c r="C1" s="125"/>
      <c r="D1" s="125"/>
      <c r="E1" s="125"/>
      <c r="F1" s="125"/>
      <c r="G1" s="125"/>
    </row>
    <row r="2" spans="1:7" ht="18">
      <c r="A2" s="110" t="s">
        <v>102</v>
      </c>
      <c r="B2" s="111"/>
      <c r="C2" s="111"/>
      <c r="D2" s="111"/>
      <c r="E2" s="111"/>
      <c r="F2" s="112"/>
      <c r="G2" s="113"/>
    </row>
    <row r="3" spans="1:7" ht="17.25" customHeight="1">
      <c r="A3" s="106" t="s">
        <v>103</v>
      </c>
      <c r="B3" s="107"/>
      <c r="C3" s="107"/>
      <c r="D3" s="107"/>
      <c r="E3" s="107"/>
      <c r="F3" s="25"/>
      <c r="G3" s="26"/>
    </row>
    <row r="4" spans="1:7">
      <c r="A4" s="27" t="s">
        <v>0</v>
      </c>
      <c r="B4" s="28" t="s">
        <v>1</v>
      </c>
      <c r="C4" s="89" t="s">
        <v>2</v>
      </c>
      <c r="D4" s="28" t="s">
        <v>65</v>
      </c>
      <c r="E4" s="29" t="s">
        <v>3</v>
      </c>
      <c r="F4" s="30" t="s">
        <v>104</v>
      </c>
      <c r="G4" s="31" t="s">
        <v>105</v>
      </c>
    </row>
    <row r="5" spans="1:7">
      <c r="A5" s="7"/>
      <c r="B5" s="4"/>
      <c r="C5" s="21" t="s">
        <v>5</v>
      </c>
      <c r="D5" s="4"/>
      <c r="E5" s="20"/>
      <c r="F5" s="22"/>
      <c r="G5" s="32"/>
    </row>
    <row r="6" spans="1:7" ht="25.5">
      <c r="A6" s="7">
        <v>1</v>
      </c>
      <c r="B6" s="4" t="s">
        <v>6</v>
      </c>
      <c r="C6" s="62" t="s">
        <v>7</v>
      </c>
      <c r="D6" s="4" t="s">
        <v>8</v>
      </c>
      <c r="E6" s="20">
        <v>1</v>
      </c>
      <c r="F6" s="13"/>
      <c r="G6" s="33">
        <f>ROUND(E6*F6,2)</f>
        <v>0</v>
      </c>
    </row>
    <row r="7" spans="1:7" ht="25.5">
      <c r="A7" s="7">
        <f>IF(A6="",A5+1,A6+1)</f>
        <v>2</v>
      </c>
      <c r="B7" s="4" t="s">
        <v>6</v>
      </c>
      <c r="C7" s="62" t="s">
        <v>9</v>
      </c>
      <c r="D7" s="4" t="s">
        <v>8</v>
      </c>
      <c r="E7" s="11" t="s">
        <v>146</v>
      </c>
      <c r="F7" s="13"/>
      <c r="G7" s="33"/>
    </row>
    <row r="8" spans="1:7" ht="76.5">
      <c r="A8" s="7">
        <f t="shared" ref="A8:A56" si="0">IF(A7="",A6+1,A7+1)</f>
        <v>3</v>
      </c>
      <c r="B8" s="4" t="s">
        <v>11</v>
      </c>
      <c r="C8" s="23" t="s">
        <v>12</v>
      </c>
      <c r="D8" s="4" t="s">
        <v>8</v>
      </c>
      <c r="E8" s="11" t="s">
        <v>146</v>
      </c>
      <c r="F8" s="13"/>
      <c r="G8" s="33"/>
    </row>
    <row r="9" spans="1:7">
      <c r="A9" s="7">
        <f t="shared" si="0"/>
        <v>4</v>
      </c>
      <c r="B9" s="4" t="s">
        <v>13</v>
      </c>
      <c r="C9" s="62" t="s">
        <v>106</v>
      </c>
      <c r="D9" s="4" t="s">
        <v>8</v>
      </c>
      <c r="E9" s="20">
        <v>1</v>
      </c>
      <c r="F9" s="13"/>
      <c r="G9" s="33">
        <f t="shared" ref="G9:G13" si="1">ROUND(E9*F9,2)</f>
        <v>0</v>
      </c>
    </row>
    <row r="10" spans="1:7" ht="25.5">
      <c r="A10" s="7">
        <f t="shared" si="0"/>
        <v>5</v>
      </c>
      <c r="B10" s="4" t="s">
        <v>6</v>
      </c>
      <c r="C10" s="62" t="s">
        <v>15</v>
      </c>
      <c r="D10" s="4" t="s">
        <v>8</v>
      </c>
      <c r="E10" s="20">
        <v>1</v>
      </c>
      <c r="F10" s="13"/>
      <c r="G10" s="33">
        <f t="shared" si="1"/>
        <v>0</v>
      </c>
    </row>
    <row r="11" spans="1:7">
      <c r="A11" s="7">
        <f t="shared" si="0"/>
        <v>6</v>
      </c>
      <c r="B11" s="4" t="s">
        <v>13</v>
      </c>
      <c r="C11" s="62" t="s">
        <v>73</v>
      </c>
      <c r="D11" s="4" t="s">
        <v>8</v>
      </c>
      <c r="E11" s="20">
        <v>1</v>
      </c>
      <c r="F11" s="13"/>
      <c r="G11" s="33">
        <f t="shared" si="1"/>
        <v>0</v>
      </c>
    </row>
    <row r="12" spans="1:7">
      <c r="A12" s="7"/>
      <c r="B12" s="4"/>
      <c r="C12" s="21" t="s">
        <v>107</v>
      </c>
      <c r="D12" s="4"/>
      <c r="E12" s="20"/>
      <c r="F12" s="13"/>
      <c r="G12" s="33"/>
    </row>
    <row r="13" spans="1:7">
      <c r="A13" s="7">
        <f t="shared" si="0"/>
        <v>7</v>
      </c>
      <c r="B13" s="4" t="s">
        <v>108</v>
      </c>
      <c r="C13" s="62" t="s">
        <v>107</v>
      </c>
      <c r="D13" s="4" t="s">
        <v>8</v>
      </c>
      <c r="E13" s="20">
        <v>1</v>
      </c>
      <c r="F13" s="13"/>
      <c r="G13" s="33">
        <f t="shared" si="1"/>
        <v>0</v>
      </c>
    </row>
    <row r="14" spans="1:7">
      <c r="A14" s="7"/>
      <c r="B14" s="4"/>
      <c r="C14" s="21" t="s">
        <v>18</v>
      </c>
      <c r="D14" s="4"/>
      <c r="E14" s="20"/>
      <c r="F14" s="13"/>
      <c r="G14" s="33"/>
    </row>
    <row r="15" spans="1:7" s="65" customFormat="1" ht="39.75" customHeight="1">
      <c r="A15" s="61">
        <f t="shared" si="0"/>
        <v>8</v>
      </c>
      <c r="B15" s="30" t="s">
        <v>19</v>
      </c>
      <c r="C15" s="62" t="s">
        <v>20</v>
      </c>
      <c r="D15" s="30" t="s">
        <v>21</v>
      </c>
      <c r="E15" s="11" t="s">
        <v>146</v>
      </c>
      <c r="F15" s="63"/>
      <c r="G15" s="64"/>
    </row>
    <row r="16" spans="1:7" s="65" customFormat="1" ht="25.5">
      <c r="A16" s="61">
        <f t="shared" si="0"/>
        <v>9</v>
      </c>
      <c r="B16" s="30" t="s">
        <v>19</v>
      </c>
      <c r="C16" s="66" t="s">
        <v>75</v>
      </c>
      <c r="D16" s="30" t="s">
        <v>22</v>
      </c>
      <c r="E16" s="11" t="s">
        <v>146</v>
      </c>
      <c r="F16" s="63"/>
      <c r="G16" s="64"/>
    </row>
    <row r="17" spans="1:7" s="65" customFormat="1" ht="25.5">
      <c r="A17" s="61">
        <f t="shared" si="0"/>
        <v>10</v>
      </c>
      <c r="B17" s="30" t="s">
        <v>19</v>
      </c>
      <c r="C17" s="62" t="s">
        <v>82</v>
      </c>
      <c r="D17" s="30" t="s">
        <v>23</v>
      </c>
      <c r="E17" s="11" t="s">
        <v>146</v>
      </c>
      <c r="F17" s="63"/>
      <c r="G17" s="64"/>
    </row>
    <row r="18" spans="1:7" s="65" customFormat="1" ht="25.5">
      <c r="A18" s="61">
        <f t="shared" si="0"/>
        <v>11</v>
      </c>
      <c r="B18" s="30" t="s">
        <v>19</v>
      </c>
      <c r="C18" s="62" t="s">
        <v>80</v>
      </c>
      <c r="D18" s="30" t="s">
        <v>23</v>
      </c>
      <c r="E18" s="11" t="s">
        <v>146</v>
      </c>
      <c r="F18" s="63"/>
      <c r="G18" s="64"/>
    </row>
    <row r="19" spans="1:7" s="65" customFormat="1" ht="25.5">
      <c r="A19" s="61">
        <f t="shared" si="0"/>
        <v>12</v>
      </c>
      <c r="B19" s="30" t="s">
        <v>19</v>
      </c>
      <c r="C19" s="62" t="s">
        <v>69</v>
      </c>
      <c r="D19" s="30" t="s">
        <v>25</v>
      </c>
      <c r="E19" s="11" t="s">
        <v>146</v>
      </c>
      <c r="F19" s="63"/>
      <c r="G19" s="64"/>
    </row>
    <row r="20" spans="1:7" s="65" customFormat="1" ht="25.5">
      <c r="A20" s="61">
        <f t="shared" si="0"/>
        <v>13</v>
      </c>
      <c r="B20" s="30" t="s">
        <v>19</v>
      </c>
      <c r="C20" s="62" t="s">
        <v>109</v>
      </c>
      <c r="D20" s="30" t="s">
        <v>25</v>
      </c>
      <c r="E20" s="11" t="s">
        <v>146</v>
      </c>
      <c r="F20" s="63"/>
      <c r="G20" s="64"/>
    </row>
    <row r="21" spans="1:7" s="65" customFormat="1" ht="25.5">
      <c r="A21" s="61">
        <f t="shared" si="0"/>
        <v>14</v>
      </c>
      <c r="B21" s="30" t="s">
        <v>19</v>
      </c>
      <c r="C21" s="62" t="s">
        <v>67</v>
      </c>
      <c r="D21" s="30" t="s">
        <v>68</v>
      </c>
      <c r="E21" s="11" t="s">
        <v>146</v>
      </c>
      <c r="F21" s="63"/>
      <c r="G21" s="64"/>
    </row>
    <row r="22" spans="1:7" s="65" customFormat="1" ht="25.5">
      <c r="A22" s="61">
        <f t="shared" si="0"/>
        <v>15</v>
      </c>
      <c r="B22" s="30" t="s">
        <v>19</v>
      </c>
      <c r="C22" s="62" t="s">
        <v>27</v>
      </c>
      <c r="D22" s="30" t="s">
        <v>23</v>
      </c>
      <c r="E22" s="11" t="s">
        <v>146</v>
      </c>
      <c r="F22" s="63"/>
      <c r="G22" s="64"/>
    </row>
    <row r="23" spans="1:7" s="65" customFormat="1" ht="25.5">
      <c r="A23" s="61">
        <f t="shared" si="0"/>
        <v>16</v>
      </c>
      <c r="B23" s="30" t="s">
        <v>19</v>
      </c>
      <c r="C23" s="62" t="s">
        <v>94</v>
      </c>
      <c r="D23" s="30" t="s">
        <v>23</v>
      </c>
      <c r="E23" s="11" t="s">
        <v>146</v>
      </c>
      <c r="F23" s="63"/>
      <c r="G23" s="64"/>
    </row>
    <row r="24" spans="1:7" s="65" customFormat="1" ht="25.5">
      <c r="A24" s="61">
        <f t="shared" si="0"/>
        <v>17</v>
      </c>
      <c r="B24" s="30" t="s">
        <v>19</v>
      </c>
      <c r="C24" s="62" t="s">
        <v>28</v>
      </c>
      <c r="D24" s="30" t="s">
        <v>29</v>
      </c>
      <c r="E24" s="11" t="s">
        <v>146</v>
      </c>
      <c r="F24" s="63"/>
      <c r="G24" s="64"/>
    </row>
    <row r="25" spans="1:7">
      <c r="A25" s="7"/>
      <c r="B25" s="4"/>
      <c r="C25" s="21" t="s">
        <v>30</v>
      </c>
      <c r="D25" s="4"/>
      <c r="E25" s="20"/>
      <c r="F25" s="13"/>
      <c r="G25" s="33"/>
    </row>
    <row r="26" spans="1:7" ht="25.5">
      <c r="A26" s="7">
        <f t="shared" si="0"/>
        <v>18</v>
      </c>
      <c r="B26" s="4" t="s">
        <v>10</v>
      </c>
      <c r="C26" s="62" t="s">
        <v>32</v>
      </c>
      <c r="D26" s="4" t="s">
        <v>23</v>
      </c>
      <c r="E26" s="20">
        <v>95</v>
      </c>
      <c r="F26" s="13"/>
      <c r="G26" s="33">
        <f>ROUND(E26*F26,2)</f>
        <v>0</v>
      </c>
    </row>
    <row r="27" spans="1:7">
      <c r="A27" s="7"/>
      <c r="B27" s="4"/>
      <c r="C27" s="21" t="s">
        <v>33</v>
      </c>
      <c r="D27" s="4"/>
      <c r="E27" s="20"/>
      <c r="F27" s="13"/>
      <c r="G27" s="33"/>
    </row>
    <row r="28" spans="1:7">
      <c r="A28" s="7">
        <f t="shared" si="0"/>
        <v>19</v>
      </c>
      <c r="B28" s="4" t="s">
        <v>34</v>
      </c>
      <c r="C28" s="62" t="s">
        <v>33</v>
      </c>
      <c r="D28" s="4" t="s">
        <v>23</v>
      </c>
      <c r="E28" s="20">
        <v>310</v>
      </c>
      <c r="F28" s="13"/>
      <c r="G28" s="33">
        <f t="shared" ref="G28:G54" si="2">ROUND(E28*F28,2)</f>
        <v>0</v>
      </c>
    </row>
    <row r="29" spans="1:7" ht="25.5">
      <c r="A29" s="7">
        <f t="shared" si="0"/>
        <v>20</v>
      </c>
      <c r="B29" s="4" t="s">
        <v>35</v>
      </c>
      <c r="C29" s="62" t="s">
        <v>110</v>
      </c>
      <c r="D29" s="4" t="s">
        <v>23</v>
      </c>
      <c r="E29" s="20">
        <v>250</v>
      </c>
      <c r="F29" s="13"/>
      <c r="G29" s="33">
        <f t="shared" si="2"/>
        <v>0</v>
      </c>
    </row>
    <row r="30" spans="1:7">
      <c r="A30" s="7">
        <f t="shared" si="0"/>
        <v>21</v>
      </c>
      <c r="B30" s="4" t="s">
        <v>35</v>
      </c>
      <c r="C30" s="62" t="s">
        <v>39</v>
      </c>
      <c r="D30" s="4" t="s">
        <v>23</v>
      </c>
      <c r="E30" s="20">
        <v>250</v>
      </c>
      <c r="F30" s="13"/>
      <c r="G30" s="33">
        <f t="shared" si="2"/>
        <v>0</v>
      </c>
    </row>
    <row r="31" spans="1:7">
      <c r="A31" s="7"/>
      <c r="B31" s="4"/>
      <c r="C31" s="21" t="s">
        <v>40</v>
      </c>
      <c r="D31" s="4"/>
      <c r="E31" s="20"/>
      <c r="F31" s="13"/>
      <c r="G31" s="33"/>
    </row>
    <row r="32" spans="1:7">
      <c r="A32" s="7">
        <f t="shared" si="0"/>
        <v>22</v>
      </c>
      <c r="B32" s="4" t="s">
        <v>41</v>
      </c>
      <c r="C32" s="62" t="s">
        <v>150</v>
      </c>
      <c r="D32" s="4" t="s">
        <v>23</v>
      </c>
      <c r="E32" s="20">
        <v>26.6</v>
      </c>
      <c r="F32" s="13"/>
      <c r="G32" s="33">
        <f t="shared" si="2"/>
        <v>0</v>
      </c>
    </row>
    <row r="33" spans="1:7" ht="102">
      <c r="A33" s="7">
        <f t="shared" si="0"/>
        <v>23</v>
      </c>
      <c r="B33" s="4" t="s">
        <v>42</v>
      </c>
      <c r="C33" s="23" t="s">
        <v>152</v>
      </c>
      <c r="D33" s="4" t="s">
        <v>22</v>
      </c>
      <c r="E33" s="20">
        <v>7</v>
      </c>
      <c r="F33" s="13"/>
      <c r="G33" s="33">
        <f t="shared" si="2"/>
        <v>0</v>
      </c>
    </row>
    <row r="34" spans="1:7">
      <c r="A34" s="7">
        <f t="shared" si="0"/>
        <v>24</v>
      </c>
      <c r="B34" s="4" t="s">
        <v>43</v>
      </c>
      <c r="C34" s="62" t="s">
        <v>111</v>
      </c>
      <c r="D34" s="4" t="s">
        <v>24</v>
      </c>
      <c r="E34" s="20">
        <v>0.44400000000000001</v>
      </c>
      <c r="F34" s="13"/>
      <c r="G34" s="33">
        <f t="shared" si="2"/>
        <v>0</v>
      </c>
    </row>
    <row r="35" spans="1:7">
      <c r="A35" s="7">
        <f t="shared" si="0"/>
        <v>25</v>
      </c>
      <c r="B35" s="4" t="s">
        <v>41</v>
      </c>
      <c r="C35" s="62" t="s">
        <v>149</v>
      </c>
      <c r="D35" s="4" t="s">
        <v>23</v>
      </c>
      <c r="E35" s="20">
        <v>4.0999999999999996</v>
      </c>
      <c r="F35" s="13"/>
      <c r="G35" s="33">
        <f t="shared" si="2"/>
        <v>0</v>
      </c>
    </row>
    <row r="36" spans="1:7">
      <c r="A36" s="7">
        <f t="shared" si="0"/>
        <v>26</v>
      </c>
      <c r="B36" s="4" t="s">
        <v>43</v>
      </c>
      <c r="C36" s="62" t="s">
        <v>112</v>
      </c>
      <c r="D36" s="4" t="s">
        <v>24</v>
      </c>
      <c r="E36" s="20">
        <v>1.714</v>
      </c>
      <c r="F36" s="13"/>
      <c r="G36" s="33">
        <f t="shared" si="2"/>
        <v>0</v>
      </c>
    </row>
    <row r="37" spans="1:7">
      <c r="A37" s="7">
        <f t="shared" si="0"/>
        <v>27</v>
      </c>
      <c r="B37" s="4" t="s">
        <v>6</v>
      </c>
      <c r="C37" s="62" t="s">
        <v>46</v>
      </c>
      <c r="D37" s="4" t="s">
        <v>26</v>
      </c>
      <c r="E37" s="20">
        <v>59</v>
      </c>
      <c r="F37" s="13"/>
      <c r="G37" s="33">
        <f t="shared" si="2"/>
        <v>0</v>
      </c>
    </row>
    <row r="38" spans="1:7" ht="38.25">
      <c r="A38" s="7">
        <f t="shared" si="0"/>
        <v>28</v>
      </c>
      <c r="B38" s="4" t="s">
        <v>6</v>
      </c>
      <c r="C38" s="23" t="s">
        <v>47</v>
      </c>
      <c r="D38" s="4" t="s">
        <v>26</v>
      </c>
      <c r="E38" s="20">
        <v>59</v>
      </c>
      <c r="F38" s="13"/>
      <c r="G38" s="33">
        <f t="shared" si="2"/>
        <v>0</v>
      </c>
    </row>
    <row r="39" spans="1:7">
      <c r="A39" s="7">
        <f t="shared" si="0"/>
        <v>29</v>
      </c>
      <c r="B39" s="4" t="s">
        <v>41</v>
      </c>
      <c r="C39" s="62" t="s">
        <v>148</v>
      </c>
      <c r="D39" s="4" t="s">
        <v>23</v>
      </c>
      <c r="E39" s="20">
        <v>15.3</v>
      </c>
      <c r="F39" s="13"/>
      <c r="G39" s="33">
        <f t="shared" si="2"/>
        <v>0</v>
      </c>
    </row>
    <row r="40" spans="1:7" ht="55.5" customHeight="1">
      <c r="A40" s="7">
        <f t="shared" si="0"/>
        <v>30</v>
      </c>
      <c r="B40" s="11" t="s">
        <v>71</v>
      </c>
      <c r="C40" s="24" t="s">
        <v>113</v>
      </c>
      <c r="D40" s="4" t="s">
        <v>37</v>
      </c>
      <c r="E40" s="20">
        <v>120</v>
      </c>
      <c r="F40" s="13"/>
      <c r="G40" s="33">
        <f t="shared" si="2"/>
        <v>0</v>
      </c>
    </row>
    <row r="41" spans="1:7" ht="27" customHeight="1">
      <c r="A41" s="7">
        <f t="shared" si="0"/>
        <v>31</v>
      </c>
      <c r="B41" s="11" t="s">
        <v>79</v>
      </c>
      <c r="C41" s="24" t="s">
        <v>78</v>
      </c>
      <c r="D41" s="4" t="s">
        <v>37</v>
      </c>
      <c r="E41" s="20">
        <v>115</v>
      </c>
      <c r="F41" s="13"/>
      <c r="G41" s="33">
        <f t="shared" si="2"/>
        <v>0</v>
      </c>
    </row>
    <row r="42" spans="1:7" ht="25.5">
      <c r="A42" s="7">
        <f t="shared" si="0"/>
        <v>32</v>
      </c>
      <c r="B42" s="4" t="s">
        <v>48</v>
      </c>
      <c r="C42" s="62" t="s">
        <v>114</v>
      </c>
      <c r="D42" s="4" t="s">
        <v>37</v>
      </c>
      <c r="E42" s="20">
        <v>37</v>
      </c>
      <c r="F42" s="13"/>
      <c r="G42" s="33">
        <f t="shared" si="2"/>
        <v>0</v>
      </c>
    </row>
    <row r="43" spans="1:7">
      <c r="A43" s="7">
        <f>IF(A42="",A40+1,A42+1)</f>
        <v>33</v>
      </c>
      <c r="B43" s="4" t="s">
        <v>48</v>
      </c>
      <c r="C43" s="62" t="s">
        <v>70</v>
      </c>
      <c r="D43" s="4" t="s">
        <v>37</v>
      </c>
      <c r="E43" s="20">
        <v>37</v>
      </c>
      <c r="F43" s="13"/>
      <c r="G43" s="33">
        <f t="shared" si="2"/>
        <v>0</v>
      </c>
    </row>
    <row r="44" spans="1:7" ht="25.5">
      <c r="A44" s="7">
        <f t="shared" si="0"/>
        <v>34</v>
      </c>
      <c r="B44" s="4" t="s">
        <v>49</v>
      </c>
      <c r="C44" s="62" t="s">
        <v>115</v>
      </c>
      <c r="D44" s="4" t="s">
        <v>37</v>
      </c>
      <c r="E44" s="20">
        <v>7</v>
      </c>
      <c r="F44" s="13"/>
      <c r="G44" s="33">
        <f t="shared" si="2"/>
        <v>0</v>
      </c>
    </row>
    <row r="45" spans="1:7">
      <c r="A45" s="7">
        <f t="shared" si="0"/>
        <v>35</v>
      </c>
      <c r="B45" s="4" t="s">
        <v>6</v>
      </c>
      <c r="C45" s="62" t="s">
        <v>50</v>
      </c>
      <c r="D45" s="4" t="s">
        <v>22</v>
      </c>
      <c r="E45" s="20">
        <v>12.02</v>
      </c>
      <c r="F45" s="13"/>
      <c r="G45" s="33">
        <f t="shared" si="2"/>
        <v>0</v>
      </c>
    </row>
    <row r="46" spans="1:7">
      <c r="A46" s="7"/>
      <c r="B46" s="4"/>
      <c r="C46" s="21" t="s">
        <v>51</v>
      </c>
      <c r="D46" s="4"/>
      <c r="E46" s="20"/>
      <c r="F46" s="13"/>
      <c r="G46" s="33"/>
    </row>
    <row r="47" spans="1:7">
      <c r="A47" s="7">
        <f t="shared" si="0"/>
        <v>36</v>
      </c>
      <c r="B47" s="4" t="s">
        <v>53</v>
      </c>
      <c r="C47" s="62" t="s">
        <v>52</v>
      </c>
      <c r="D47" s="4" t="s">
        <v>26</v>
      </c>
      <c r="E47" s="20">
        <v>7</v>
      </c>
      <c r="F47" s="13"/>
      <c r="G47" s="33">
        <f t="shared" si="2"/>
        <v>0</v>
      </c>
    </row>
    <row r="48" spans="1:7" ht="38.25">
      <c r="A48" s="7">
        <f t="shared" si="0"/>
        <v>37</v>
      </c>
      <c r="B48" s="4" t="s">
        <v>53</v>
      </c>
      <c r="C48" s="62" t="s">
        <v>151</v>
      </c>
      <c r="D48" s="4" t="s">
        <v>24</v>
      </c>
      <c r="E48" s="20">
        <v>0.498</v>
      </c>
      <c r="F48" s="13"/>
      <c r="G48" s="33">
        <f t="shared" si="2"/>
        <v>0</v>
      </c>
    </row>
    <row r="49" spans="1:7">
      <c r="A49" s="7"/>
      <c r="B49" s="4"/>
      <c r="C49" s="21" t="s">
        <v>54</v>
      </c>
      <c r="D49" s="4"/>
      <c r="E49" s="20"/>
      <c r="F49" s="13"/>
      <c r="G49" s="33"/>
    </row>
    <row r="50" spans="1:7">
      <c r="A50" s="7">
        <f t="shared" si="0"/>
        <v>38</v>
      </c>
      <c r="B50" s="4" t="s">
        <v>55</v>
      </c>
      <c r="C50" s="62" t="s">
        <v>56</v>
      </c>
      <c r="D50" s="4" t="s">
        <v>37</v>
      </c>
      <c r="E50" s="20">
        <v>166</v>
      </c>
      <c r="F50" s="13"/>
      <c r="G50" s="33">
        <f t="shared" si="2"/>
        <v>0</v>
      </c>
    </row>
    <row r="51" spans="1:7">
      <c r="A51" s="7">
        <f t="shared" si="0"/>
        <v>39</v>
      </c>
      <c r="B51" s="4" t="s">
        <v>55</v>
      </c>
      <c r="C51" s="62" t="s">
        <v>57</v>
      </c>
      <c r="D51" s="4" t="s">
        <v>37</v>
      </c>
      <c r="E51" s="20">
        <v>124</v>
      </c>
      <c r="F51" s="13"/>
      <c r="G51" s="33">
        <f t="shared" si="2"/>
        <v>0</v>
      </c>
    </row>
    <row r="52" spans="1:7">
      <c r="A52" s="7">
        <f t="shared" si="0"/>
        <v>40</v>
      </c>
      <c r="B52" s="4" t="s">
        <v>58</v>
      </c>
      <c r="C52" s="62" t="s">
        <v>59</v>
      </c>
      <c r="D52" s="4" t="s">
        <v>22</v>
      </c>
      <c r="E52" s="20">
        <v>24</v>
      </c>
      <c r="F52" s="13"/>
      <c r="G52" s="33">
        <f t="shared" si="2"/>
        <v>0</v>
      </c>
    </row>
    <row r="53" spans="1:7">
      <c r="A53" s="7">
        <f t="shared" si="0"/>
        <v>41</v>
      </c>
      <c r="B53" s="4" t="s">
        <v>60</v>
      </c>
      <c r="C53" s="62" t="s">
        <v>116</v>
      </c>
      <c r="D53" s="4" t="s">
        <v>23</v>
      </c>
      <c r="E53" s="20">
        <v>25</v>
      </c>
      <c r="F53" s="13"/>
      <c r="G53" s="33">
        <f t="shared" si="2"/>
        <v>0</v>
      </c>
    </row>
    <row r="54" spans="1:7">
      <c r="A54" s="7">
        <f t="shared" si="0"/>
        <v>42</v>
      </c>
      <c r="B54" s="4" t="s">
        <v>55</v>
      </c>
      <c r="C54" s="62" t="s">
        <v>61</v>
      </c>
      <c r="D54" s="4" t="s">
        <v>37</v>
      </c>
      <c r="E54" s="20">
        <v>42</v>
      </c>
      <c r="F54" s="13"/>
      <c r="G54" s="33">
        <f t="shared" si="2"/>
        <v>0</v>
      </c>
    </row>
    <row r="55" spans="1:7">
      <c r="A55" s="7"/>
      <c r="B55" s="4"/>
      <c r="C55" s="21" t="s">
        <v>62</v>
      </c>
      <c r="D55" s="4"/>
      <c r="E55" s="20"/>
      <c r="F55" s="13"/>
      <c r="G55" s="33"/>
    </row>
    <row r="56" spans="1:7" ht="25.5">
      <c r="A56" s="7">
        <f t="shared" si="0"/>
        <v>43</v>
      </c>
      <c r="B56" s="8" t="s">
        <v>63</v>
      </c>
      <c r="C56" s="86" t="s">
        <v>64</v>
      </c>
      <c r="D56" s="8" t="s">
        <v>8</v>
      </c>
      <c r="E56" s="11" t="s">
        <v>146</v>
      </c>
      <c r="F56" s="13"/>
      <c r="G56" s="33"/>
    </row>
    <row r="57" spans="1:7" s="3" customFormat="1" ht="14.25" customHeight="1" thickBot="1">
      <c r="A57" s="114"/>
      <c r="B57" s="115"/>
      <c r="C57" s="115"/>
      <c r="D57" s="115"/>
      <c r="E57" s="115"/>
      <c r="F57" s="35" t="s">
        <v>87</v>
      </c>
      <c r="G57" s="36">
        <f>SUM(G6:G56)</f>
        <v>0</v>
      </c>
    </row>
  </sheetData>
  <mergeCells count="4">
    <mergeCell ref="A2:G2"/>
    <mergeCell ref="A3:E3"/>
    <mergeCell ref="A57:E57"/>
    <mergeCell ref="A1:G1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="80" zoomScaleNormal="90" zoomScaleSheetLayoutView="80" workbookViewId="0">
      <selection activeCell="C16" sqref="C16"/>
    </sheetView>
  </sheetViews>
  <sheetFormatPr defaultRowHeight="12.75"/>
  <cols>
    <col min="1" max="1" width="11.625" style="1" customWidth="1"/>
    <col min="2" max="2" width="14.125" style="1" customWidth="1"/>
    <col min="3" max="3" width="90.5" style="87" customWidth="1"/>
    <col min="4" max="4" width="12.75" style="1" customWidth="1"/>
    <col min="5" max="5" width="12.75" style="19" customWidth="1"/>
    <col min="6" max="6" width="12.625" style="2" customWidth="1"/>
    <col min="7" max="7" width="13.375" style="2" customWidth="1"/>
    <col min="8" max="16384" width="9" style="2"/>
  </cols>
  <sheetData>
    <row r="1" spans="1:10" ht="27" customHeight="1" thickBot="1">
      <c r="A1" s="126" t="s">
        <v>170</v>
      </c>
      <c r="B1" s="126"/>
      <c r="C1" s="126"/>
      <c r="D1" s="126"/>
      <c r="E1" s="126"/>
      <c r="F1" s="126"/>
      <c r="G1" s="126"/>
    </row>
    <row r="2" spans="1:10" ht="18">
      <c r="A2" s="116" t="s">
        <v>117</v>
      </c>
      <c r="B2" s="117"/>
      <c r="C2" s="117"/>
      <c r="D2" s="117"/>
      <c r="E2" s="117"/>
      <c r="F2" s="72"/>
      <c r="G2" s="73"/>
    </row>
    <row r="3" spans="1:10" ht="14.25" customHeight="1" thickBot="1">
      <c r="A3" s="118" t="s">
        <v>118</v>
      </c>
      <c r="B3" s="119"/>
      <c r="C3" s="119"/>
      <c r="D3" s="119"/>
      <c r="E3" s="119"/>
      <c r="F3" s="37"/>
      <c r="G3" s="50"/>
    </row>
    <row r="4" spans="1:10">
      <c r="A4" s="27" t="s">
        <v>0</v>
      </c>
      <c r="B4" s="28" t="s">
        <v>1</v>
      </c>
      <c r="C4" s="89" t="s">
        <v>2</v>
      </c>
      <c r="D4" s="28" t="s">
        <v>65</v>
      </c>
      <c r="E4" s="29" t="s">
        <v>3</v>
      </c>
      <c r="F4" s="38" t="s">
        <v>84</v>
      </c>
      <c r="G4" s="74" t="s">
        <v>85</v>
      </c>
    </row>
    <row r="5" spans="1:10">
      <c r="A5" s="7"/>
      <c r="B5" s="4"/>
      <c r="C5" s="21" t="s">
        <v>5</v>
      </c>
      <c r="D5" s="4"/>
      <c r="E5" s="20"/>
      <c r="F5" s="22"/>
      <c r="G5" s="32"/>
    </row>
    <row r="6" spans="1:10" ht="33.75" customHeight="1">
      <c r="A6" s="7">
        <v>1</v>
      </c>
      <c r="B6" s="4" t="s">
        <v>6</v>
      </c>
      <c r="C6" s="62" t="s">
        <v>7</v>
      </c>
      <c r="D6" s="4" t="s">
        <v>8</v>
      </c>
      <c r="E6" s="39">
        <v>1</v>
      </c>
      <c r="F6" s="13"/>
      <c r="G6" s="33">
        <f>ROUND(E6*F6,2)</f>
        <v>0</v>
      </c>
    </row>
    <row r="7" spans="1:10" ht="25.5">
      <c r="A7" s="7">
        <v>2</v>
      </c>
      <c r="B7" s="4" t="s">
        <v>6</v>
      </c>
      <c r="C7" s="62" t="s">
        <v>9</v>
      </c>
      <c r="D7" s="4" t="s">
        <v>8</v>
      </c>
      <c r="E7" s="39" t="s">
        <v>145</v>
      </c>
      <c r="F7" s="13"/>
      <c r="G7" s="33"/>
      <c r="I7" s="15"/>
      <c r="J7" s="15"/>
    </row>
    <row r="8" spans="1:10" ht="72.75" customHeight="1">
      <c r="A8" s="7">
        <v>3</v>
      </c>
      <c r="B8" s="4" t="s">
        <v>11</v>
      </c>
      <c r="C8" s="23" t="s">
        <v>12</v>
      </c>
      <c r="D8" s="4" t="s">
        <v>8</v>
      </c>
      <c r="E8" s="39" t="s">
        <v>145</v>
      </c>
      <c r="F8" s="13"/>
      <c r="G8" s="33"/>
      <c r="I8" s="15"/>
      <c r="J8" s="15"/>
    </row>
    <row r="9" spans="1:10" ht="16.5" customHeight="1">
      <c r="A9" s="7">
        <v>4</v>
      </c>
      <c r="B9" s="4" t="s">
        <v>13</v>
      </c>
      <c r="C9" s="62" t="s">
        <v>106</v>
      </c>
      <c r="D9" s="4" t="s">
        <v>8</v>
      </c>
      <c r="E9" s="39">
        <v>1</v>
      </c>
      <c r="F9" s="13"/>
      <c r="G9" s="33">
        <f t="shared" ref="G9:G13" si="0">ROUND(E9*F9,2)</f>
        <v>0</v>
      </c>
      <c r="I9" s="15"/>
      <c r="J9" s="15"/>
    </row>
    <row r="10" spans="1:10" ht="16.5" customHeight="1">
      <c r="A10" s="7">
        <v>5</v>
      </c>
      <c r="B10" s="4" t="s">
        <v>6</v>
      </c>
      <c r="C10" s="62" t="s">
        <v>15</v>
      </c>
      <c r="D10" s="4" t="s">
        <v>8</v>
      </c>
      <c r="E10" s="39">
        <v>1</v>
      </c>
      <c r="F10" s="13"/>
      <c r="G10" s="33">
        <f t="shared" si="0"/>
        <v>0</v>
      </c>
      <c r="I10" s="15"/>
      <c r="J10" s="15"/>
    </row>
    <row r="11" spans="1:10" ht="16.5" customHeight="1">
      <c r="A11" s="7">
        <v>6</v>
      </c>
      <c r="B11" s="4" t="s">
        <v>13</v>
      </c>
      <c r="C11" s="62" t="s">
        <v>73</v>
      </c>
      <c r="D11" s="4" t="s">
        <v>8</v>
      </c>
      <c r="E11" s="39">
        <v>1</v>
      </c>
      <c r="F11" s="13"/>
      <c r="G11" s="33">
        <f t="shared" si="0"/>
        <v>0</v>
      </c>
      <c r="I11" s="15"/>
      <c r="J11" s="15"/>
    </row>
    <row r="12" spans="1:10" ht="19.5" customHeight="1">
      <c r="A12" s="7"/>
      <c r="B12" s="4"/>
      <c r="C12" s="21" t="s">
        <v>107</v>
      </c>
      <c r="D12" s="4"/>
      <c r="E12" s="39"/>
      <c r="F12" s="13"/>
      <c r="G12" s="33"/>
      <c r="I12" s="15"/>
      <c r="J12" s="15"/>
    </row>
    <row r="13" spans="1:10" ht="17.25" customHeight="1">
      <c r="A13" s="7">
        <v>7</v>
      </c>
      <c r="B13" s="4" t="s">
        <v>108</v>
      </c>
      <c r="C13" s="62" t="s">
        <v>107</v>
      </c>
      <c r="D13" s="4" t="s">
        <v>8</v>
      </c>
      <c r="E13" s="39">
        <v>1</v>
      </c>
      <c r="F13" s="13"/>
      <c r="G13" s="33">
        <f t="shared" si="0"/>
        <v>0</v>
      </c>
      <c r="I13" s="15"/>
      <c r="J13" s="15"/>
    </row>
    <row r="14" spans="1:10" ht="20.25" customHeight="1">
      <c r="A14" s="7"/>
      <c r="B14" s="4"/>
      <c r="C14" s="21" t="s">
        <v>18</v>
      </c>
      <c r="D14" s="4"/>
      <c r="E14" s="39"/>
      <c r="F14" s="13"/>
      <c r="G14" s="33"/>
      <c r="I14" s="15"/>
      <c r="J14" s="15"/>
    </row>
    <row r="15" spans="1:10" ht="25.5">
      <c r="A15" s="7">
        <v>8</v>
      </c>
      <c r="B15" s="4" t="s">
        <v>19</v>
      </c>
      <c r="C15" s="62" t="s">
        <v>20</v>
      </c>
      <c r="D15" s="4" t="s">
        <v>21</v>
      </c>
      <c r="E15" s="39" t="s">
        <v>145</v>
      </c>
      <c r="F15" s="13"/>
      <c r="G15" s="33"/>
      <c r="I15" s="15"/>
      <c r="J15" s="15"/>
    </row>
    <row r="16" spans="1:10" ht="32.25" customHeight="1">
      <c r="A16" s="7">
        <v>9</v>
      </c>
      <c r="B16" s="4" t="s">
        <v>19</v>
      </c>
      <c r="C16" s="66" t="s">
        <v>75</v>
      </c>
      <c r="D16" s="4" t="s">
        <v>22</v>
      </c>
      <c r="E16" s="39" t="s">
        <v>145</v>
      </c>
      <c r="F16" s="13"/>
      <c r="G16" s="33"/>
      <c r="I16" s="15"/>
      <c r="J16" s="15"/>
    </row>
    <row r="17" spans="1:10" ht="25.5">
      <c r="A17" s="7">
        <v>10</v>
      </c>
      <c r="B17" s="4" t="s">
        <v>19</v>
      </c>
      <c r="C17" s="62" t="s">
        <v>82</v>
      </c>
      <c r="D17" s="4" t="s">
        <v>23</v>
      </c>
      <c r="E17" s="39" t="s">
        <v>145</v>
      </c>
      <c r="F17" s="13"/>
      <c r="G17" s="33"/>
      <c r="I17" s="15"/>
      <c r="J17" s="15"/>
    </row>
    <row r="18" spans="1:10" ht="29.25" customHeight="1">
      <c r="A18" s="7">
        <v>11</v>
      </c>
      <c r="B18" s="4" t="s">
        <v>19</v>
      </c>
      <c r="C18" s="62" t="s">
        <v>80</v>
      </c>
      <c r="D18" s="4" t="s">
        <v>23</v>
      </c>
      <c r="E18" s="39" t="s">
        <v>145</v>
      </c>
      <c r="F18" s="13"/>
      <c r="G18" s="33"/>
      <c r="I18" s="15"/>
      <c r="J18" s="15"/>
    </row>
    <row r="19" spans="1:10" ht="31.5" customHeight="1">
      <c r="A19" s="7">
        <v>12</v>
      </c>
      <c r="B19" s="4" t="s">
        <v>19</v>
      </c>
      <c r="C19" s="62" t="s">
        <v>69</v>
      </c>
      <c r="D19" s="4" t="s">
        <v>25</v>
      </c>
      <c r="E19" s="39" t="s">
        <v>145</v>
      </c>
      <c r="F19" s="13"/>
      <c r="G19" s="33"/>
      <c r="I19" s="15"/>
      <c r="J19" s="15"/>
    </row>
    <row r="20" spans="1:10" ht="32.25" customHeight="1">
      <c r="A20" s="7">
        <v>13</v>
      </c>
      <c r="B20" s="4" t="s">
        <v>19</v>
      </c>
      <c r="C20" s="62" t="s">
        <v>119</v>
      </c>
      <c r="D20" s="4" t="s">
        <v>25</v>
      </c>
      <c r="E20" s="39" t="s">
        <v>145</v>
      </c>
      <c r="F20" s="13"/>
      <c r="G20" s="33"/>
      <c r="I20" s="15"/>
      <c r="J20" s="15"/>
    </row>
    <row r="21" spans="1:10" ht="25.5">
      <c r="A21" s="7">
        <v>14</v>
      </c>
      <c r="B21" s="4" t="s">
        <v>19</v>
      </c>
      <c r="C21" s="62" t="s">
        <v>67</v>
      </c>
      <c r="D21" s="4" t="s">
        <v>68</v>
      </c>
      <c r="E21" s="39" t="s">
        <v>145</v>
      </c>
      <c r="F21" s="13"/>
      <c r="G21" s="33"/>
      <c r="I21" s="15"/>
      <c r="J21" s="15"/>
    </row>
    <row r="22" spans="1:10" ht="25.5">
      <c r="A22" s="7">
        <v>15</v>
      </c>
      <c r="B22" s="4" t="s">
        <v>19</v>
      </c>
      <c r="C22" s="62" t="s">
        <v>27</v>
      </c>
      <c r="D22" s="4" t="s">
        <v>23</v>
      </c>
      <c r="E22" s="39" t="s">
        <v>145</v>
      </c>
      <c r="F22" s="13"/>
      <c r="G22" s="33"/>
      <c r="I22" s="15"/>
      <c r="J22" s="15"/>
    </row>
    <row r="23" spans="1:10" ht="32.25" customHeight="1">
      <c r="A23" s="7">
        <v>16</v>
      </c>
      <c r="B23" s="4" t="s">
        <v>19</v>
      </c>
      <c r="C23" s="62" t="s">
        <v>94</v>
      </c>
      <c r="D23" s="4" t="s">
        <v>23</v>
      </c>
      <c r="E23" s="39" t="s">
        <v>145</v>
      </c>
      <c r="F23" s="13"/>
      <c r="G23" s="33"/>
      <c r="I23" s="15"/>
      <c r="J23" s="15"/>
    </row>
    <row r="24" spans="1:10" ht="25.5">
      <c r="A24" s="7">
        <v>17</v>
      </c>
      <c r="B24" s="4" t="s">
        <v>19</v>
      </c>
      <c r="C24" s="62" t="s">
        <v>28</v>
      </c>
      <c r="D24" s="4" t="s">
        <v>29</v>
      </c>
      <c r="E24" s="39" t="s">
        <v>145</v>
      </c>
      <c r="F24" s="13"/>
      <c r="G24" s="33"/>
      <c r="I24" s="15"/>
      <c r="J24" s="15"/>
    </row>
    <row r="25" spans="1:10">
      <c r="A25" s="7"/>
      <c r="B25" s="4"/>
      <c r="C25" s="21" t="s">
        <v>30</v>
      </c>
      <c r="D25" s="4"/>
      <c r="E25" s="39"/>
      <c r="F25" s="13"/>
      <c r="G25" s="33"/>
      <c r="I25" s="15"/>
      <c r="J25" s="15"/>
    </row>
    <row r="26" spans="1:10" ht="29.25" customHeight="1">
      <c r="A26" s="7">
        <v>18</v>
      </c>
      <c r="B26" s="4" t="s">
        <v>10</v>
      </c>
      <c r="C26" s="62" t="s">
        <v>32</v>
      </c>
      <c r="D26" s="4" t="s">
        <v>23</v>
      </c>
      <c r="E26" s="39">
        <v>95</v>
      </c>
      <c r="F26" s="13"/>
      <c r="G26" s="33">
        <f>ROUND(E26*F26,2)</f>
        <v>0</v>
      </c>
      <c r="I26" s="15"/>
      <c r="J26" s="15"/>
    </row>
    <row r="27" spans="1:10" ht="16.5" customHeight="1">
      <c r="A27" s="7"/>
      <c r="B27" s="4"/>
      <c r="C27" s="21" t="s">
        <v>33</v>
      </c>
      <c r="D27" s="4"/>
      <c r="E27" s="39"/>
      <c r="F27" s="13"/>
      <c r="G27" s="33"/>
      <c r="I27" s="15"/>
      <c r="J27" s="15"/>
    </row>
    <row r="28" spans="1:10" ht="19.5" customHeight="1">
      <c r="A28" s="7">
        <v>19</v>
      </c>
      <c r="B28" s="4" t="s">
        <v>34</v>
      </c>
      <c r="C28" s="62" t="s">
        <v>33</v>
      </c>
      <c r="D28" s="4" t="s">
        <v>23</v>
      </c>
      <c r="E28" s="40">
        <v>350</v>
      </c>
      <c r="F28" s="13"/>
      <c r="G28" s="33">
        <f t="shared" ref="G28:G55" si="1">ROUND(E28*F28,2)</f>
        <v>0</v>
      </c>
      <c r="I28" s="15"/>
      <c r="J28" s="15"/>
    </row>
    <row r="29" spans="1:10" ht="30" customHeight="1">
      <c r="A29" s="7">
        <v>20</v>
      </c>
      <c r="B29" s="4" t="s">
        <v>35</v>
      </c>
      <c r="C29" s="62" t="s">
        <v>120</v>
      </c>
      <c r="D29" s="4" t="s">
        <v>23</v>
      </c>
      <c r="E29" s="39">
        <v>301</v>
      </c>
      <c r="F29" s="13"/>
      <c r="G29" s="33">
        <f t="shared" si="1"/>
        <v>0</v>
      </c>
      <c r="I29" s="15"/>
      <c r="J29" s="15"/>
    </row>
    <row r="30" spans="1:10" ht="21.75" customHeight="1">
      <c r="A30" s="7">
        <v>21</v>
      </c>
      <c r="B30" s="4" t="s">
        <v>35</v>
      </c>
      <c r="C30" s="62" t="s">
        <v>39</v>
      </c>
      <c r="D30" s="4" t="s">
        <v>23</v>
      </c>
      <c r="E30" s="39">
        <v>301</v>
      </c>
      <c r="F30" s="13"/>
      <c r="G30" s="33">
        <f t="shared" si="1"/>
        <v>0</v>
      </c>
      <c r="I30" s="15"/>
      <c r="J30" s="15"/>
    </row>
    <row r="31" spans="1:10">
      <c r="A31" s="7"/>
      <c r="B31" s="4"/>
      <c r="C31" s="21" t="s">
        <v>40</v>
      </c>
      <c r="D31" s="4"/>
      <c r="E31" s="39"/>
      <c r="F31" s="13"/>
      <c r="G31" s="33"/>
      <c r="I31" s="15"/>
      <c r="J31" s="15"/>
    </row>
    <row r="32" spans="1:10" ht="33.75" customHeight="1">
      <c r="A32" s="7">
        <v>22</v>
      </c>
      <c r="B32" s="4" t="s">
        <v>41</v>
      </c>
      <c r="C32" s="62" t="s">
        <v>157</v>
      </c>
      <c r="D32" s="4" t="s">
        <v>23</v>
      </c>
      <c r="E32" s="39">
        <v>29.5</v>
      </c>
      <c r="F32" s="13"/>
      <c r="G32" s="33">
        <f t="shared" si="1"/>
        <v>0</v>
      </c>
      <c r="I32" s="15"/>
      <c r="J32" s="15"/>
    </row>
    <row r="33" spans="1:10" ht="108.75" customHeight="1">
      <c r="A33" s="9">
        <v>23</v>
      </c>
      <c r="B33" s="10" t="s">
        <v>42</v>
      </c>
      <c r="C33" s="41" t="s">
        <v>165</v>
      </c>
      <c r="D33" s="10" t="s">
        <v>22</v>
      </c>
      <c r="E33" s="40">
        <v>7</v>
      </c>
      <c r="F33" s="13"/>
      <c r="G33" s="33">
        <f t="shared" si="1"/>
        <v>0</v>
      </c>
      <c r="I33" s="15"/>
      <c r="J33" s="15"/>
    </row>
    <row r="34" spans="1:10" ht="16.5" customHeight="1">
      <c r="A34" s="9">
        <v>24</v>
      </c>
      <c r="B34" s="10" t="s">
        <v>43</v>
      </c>
      <c r="C34" s="85" t="s">
        <v>44</v>
      </c>
      <c r="D34" s="10" t="s">
        <v>24</v>
      </c>
      <c r="E34" s="40">
        <v>0.5</v>
      </c>
      <c r="F34" s="13"/>
      <c r="G34" s="33">
        <f t="shared" si="1"/>
        <v>0</v>
      </c>
      <c r="I34" s="15"/>
      <c r="J34" s="15"/>
    </row>
    <row r="35" spans="1:10" ht="30" customHeight="1">
      <c r="A35" s="7">
        <v>25</v>
      </c>
      <c r="B35" s="10" t="s">
        <v>41</v>
      </c>
      <c r="C35" s="85" t="s">
        <v>166</v>
      </c>
      <c r="D35" s="10" t="s">
        <v>23</v>
      </c>
      <c r="E35" s="40">
        <v>4.6500000000000004</v>
      </c>
      <c r="F35" s="13"/>
      <c r="G35" s="33">
        <f t="shared" si="1"/>
        <v>0</v>
      </c>
      <c r="I35" s="15"/>
      <c r="J35" s="15"/>
    </row>
    <row r="36" spans="1:10" ht="18.75" customHeight="1">
      <c r="A36" s="9">
        <v>26</v>
      </c>
      <c r="B36" s="10" t="s">
        <v>43</v>
      </c>
      <c r="C36" s="85" t="s">
        <v>121</v>
      </c>
      <c r="D36" s="10" t="s">
        <v>24</v>
      </c>
      <c r="E36" s="40">
        <v>1.8919999999999999</v>
      </c>
      <c r="F36" s="13"/>
      <c r="G36" s="33">
        <f t="shared" si="1"/>
        <v>0</v>
      </c>
      <c r="I36" s="15"/>
      <c r="J36" s="15"/>
    </row>
    <row r="37" spans="1:10" ht="17.25" customHeight="1">
      <c r="A37" s="9">
        <v>27</v>
      </c>
      <c r="B37" s="10" t="s">
        <v>6</v>
      </c>
      <c r="C37" s="85" t="s">
        <v>46</v>
      </c>
      <c r="D37" s="10" t="s">
        <v>26</v>
      </c>
      <c r="E37" s="40">
        <v>86</v>
      </c>
      <c r="F37" s="13"/>
      <c r="G37" s="33">
        <f t="shared" si="1"/>
        <v>0</v>
      </c>
      <c r="I37" s="15"/>
      <c r="J37" s="15"/>
    </row>
    <row r="38" spans="1:10" ht="38.25">
      <c r="A38" s="7">
        <v>28</v>
      </c>
      <c r="B38" s="10" t="s">
        <v>6</v>
      </c>
      <c r="C38" s="41" t="s">
        <v>47</v>
      </c>
      <c r="D38" s="10" t="s">
        <v>26</v>
      </c>
      <c r="E38" s="40">
        <v>86</v>
      </c>
      <c r="F38" s="13"/>
      <c r="G38" s="33">
        <f t="shared" si="1"/>
        <v>0</v>
      </c>
      <c r="I38" s="15"/>
      <c r="J38" s="15"/>
    </row>
    <row r="39" spans="1:10" ht="27.75" customHeight="1">
      <c r="A39" s="9">
        <v>29</v>
      </c>
      <c r="B39" s="10" t="s">
        <v>41</v>
      </c>
      <c r="C39" s="85" t="s">
        <v>164</v>
      </c>
      <c r="D39" s="10" t="s">
        <v>23</v>
      </c>
      <c r="E39" s="40">
        <v>16.899999999999999</v>
      </c>
      <c r="F39" s="13"/>
      <c r="G39" s="33">
        <f t="shared" si="1"/>
        <v>0</v>
      </c>
      <c r="I39" s="15"/>
      <c r="J39" s="15"/>
    </row>
    <row r="40" spans="1:10" ht="53.25" customHeight="1">
      <c r="A40" s="9">
        <v>30</v>
      </c>
      <c r="B40" s="42" t="s">
        <v>71</v>
      </c>
      <c r="C40" s="85" t="s">
        <v>122</v>
      </c>
      <c r="D40" s="10" t="s">
        <v>37</v>
      </c>
      <c r="E40" s="40">
        <v>145</v>
      </c>
      <c r="F40" s="13"/>
      <c r="G40" s="33">
        <f t="shared" si="1"/>
        <v>0</v>
      </c>
      <c r="I40" s="15"/>
      <c r="J40" s="15"/>
    </row>
    <row r="41" spans="1:10" ht="28.5" customHeight="1">
      <c r="A41" s="7">
        <v>31</v>
      </c>
      <c r="B41" s="11" t="s">
        <v>123</v>
      </c>
      <c r="C41" s="85" t="s">
        <v>78</v>
      </c>
      <c r="D41" s="10" t="s">
        <v>37</v>
      </c>
      <c r="E41" s="40">
        <v>90</v>
      </c>
      <c r="F41" s="13"/>
      <c r="G41" s="33">
        <f t="shared" si="1"/>
        <v>0</v>
      </c>
      <c r="I41" s="15"/>
      <c r="J41" s="15"/>
    </row>
    <row r="42" spans="1:10" ht="29.25" customHeight="1">
      <c r="A42" s="9">
        <v>32</v>
      </c>
      <c r="B42" s="4" t="s">
        <v>48</v>
      </c>
      <c r="C42" s="62" t="s">
        <v>124</v>
      </c>
      <c r="D42" s="4" t="s">
        <v>37</v>
      </c>
      <c r="E42" s="39">
        <v>38.5</v>
      </c>
      <c r="F42" s="13"/>
      <c r="G42" s="33">
        <f t="shared" si="1"/>
        <v>0</v>
      </c>
      <c r="I42" s="15"/>
      <c r="J42" s="15"/>
    </row>
    <row r="43" spans="1:10" ht="19.5" customHeight="1">
      <c r="A43" s="9">
        <v>33</v>
      </c>
      <c r="B43" s="4" t="s">
        <v>48</v>
      </c>
      <c r="C43" s="62" t="s">
        <v>70</v>
      </c>
      <c r="D43" s="4" t="s">
        <v>37</v>
      </c>
      <c r="E43" s="39">
        <v>35</v>
      </c>
      <c r="F43" s="13"/>
      <c r="G43" s="33">
        <f t="shared" si="1"/>
        <v>0</v>
      </c>
      <c r="I43" s="15"/>
      <c r="J43" s="15"/>
    </row>
    <row r="44" spans="1:10" ht="29.25" customHeight="1">
      <c r="A44" s="7">
        <v>34</v>
      </c>
      <c r="B44" s="4" t="s">
        <v>49</v>
      </c>
      <c r="C44" s="62" t="s">
        <v>100</v>
      </c>
      <c r="D44" s="4" t="s">
        <v>37</v>
      </c>
      <c r="E44" s="39">
        <v>6.5</v>
      </c>
      <c r="F44" s="13"/>
      <c r="G44" s="33">
        <f t="shared" si="1"/>
        <v>0</v>
      </c>
      <c r="I44" s="15"/>
      <c r="J44" s="15"/>
    </row>
    <row r="45" spans="1:10" ht="19.5" customHeight="1">
      <c r="A45" s="9">
        <v>35</v>
      </c>
      <c r="B45" s="4" t="s">
        <v>6</v>
      </c>
      <c r="C45" s="62" t="s">
        <v>50</v>
      </c>
      <c r="D45" s="4" t="s">
        <v>22</v>
      </c>
      <c r="E45" s="39">
        <v>13.4</v>
      </c>
      <c r="F45" s="13"/>
      <c r="G45" s="33">
        <f t="shared" si="1"/>
        <v>0</v>
      </c>
      <c r="I45" s="15"/>
      <c r="J45" s="15"/>
    </row>
    <row r="46" spans="1:10" ht="15.75" customHeight="1">
      <c r="A46" s="7"/>
      <c r="B46" s="4"/>
      <c r="C46" s="21" t="s">
        <v>51</v>
      </c>
      <c r="D46" s="4"/>
      <c r="E46" s="39"/>
      <c r="F46" s="13"/>
      <c r="G46" s="33"/>
      <c r="I46" s="15"/>
      <c r="J46" s="15"/>
    </row>
    <row r="47" spans="1:10" ht="15.75" customHeight="1">
      <c r="A47" s="7">
        <v>36</v>
      </c>
      <c r="B47" s="4" t="s">
        <v>53</v>
      </c>
      <c r="C47" s="62" t="s">
        <v>52</v>
      </c>
      <c r="D47" s="4" t="s">
        <v>26</v>
      </c>
      <c r="E47" s="39">
        <v>7</v>
      </c>
      <c r="F47" s="13"/>
      <c r="G47" s="33">
        <f t="shared" si="1"/>
        <v>0</v>
      </c>
      <c r="I47" s="15"/>
      <c r="J47" s="15"/>
    </row>
    <row r="48" spans="1:10" ht="61.5" customHeight="1">
      <c r="A48" s="7">
        <v>37</v>
      </c>
      <c r="B48" s="4" t="s">
        <v>53</v>
      </c>
      <c r="C48" s="62" t="s">
        <v>160</v>
      </c>
      <c r="D48" s="4" t="s">
        <v>24</v>
      </c>
      <c r="E48" s="39">
        <v>0.53</v>
      </c>
      <c r="F48" s="13"/>
      <c r="G48" s="33">
        <f t="shared" si="1"/>
        <v>0</v>
      </c>
      <c r="I48" s="15"/>
      <c r="J48" s="15"/>
    </row>
    <row r="49" spans="1:10" ht="20.25" customHeight="1">
      <c r="A49" s="7"/>
      <c r="B49" s="4"/>
      <c r="C49" s="21" t="s">
        <v>54</v>
      </c>
      <c r="D49" s="4"/>
      <c r="E49" s="39"/>
      <c r="F49" s="13"/>
      <c r="G49" s="33"/>
      <c r="I49" s="15"/>
      <c r="J49" s="15"/>
    </row>
    <row r="50" spans="1:10" ht="20.25" customHeight="1">
      <c r="A50" s="7">
        <v>38</v>
      </c>
      <c r="B50" s="4" t="s">
        <v>55</v>
      </c>
      <c r="C50" s="62" t="s">
        <v>56</v>
      </c>
      <c r="D50" s="4" t="s">
        <v>37</v>
      </c>
      <c r="E50" s="39">
        <v>177</v>
      </c>
      <c r="F50" s="13"/>
      <c r="G50" s="33">
        <f t="shared" si="1"/>
        <v>0</v>
      </c>
      <c r="I50" s="15"/>
      <c r="J50" s="15"/>
    </row>
    <row r="51" spans="1:10" ht="20.25" customHeight="1">
      <c r="A51" s="7">
        <v>39</v>
      </c>
      <c r="B51" s="4" t="s">
        <v>55</v>
      </c>
      <c r="C51" s="62" t="s">
        <v>57</v>
      </c>
      <c r="D51" s="4" t="s">
        <v>37</v>
      </c>
      <c r="E51" s="39">
        <v>137</v>
      </c>
      <c r="F51" s="13"/>
      <c r="G51" s="33">
        <f t="shared" si="1"/>
        <v>0</v>
      </c>
      <c r="I51" s="15"/>
      <c r="J51" s="15"/>
    </row>
    <row r="52" spans="1:10" ht="20.25" customHeight="1">
      <c r="A52" s="7">
        <v>40</v>
      </c>
      <c r="B52" s="4" t="s">
        <v>58</v>
      </c>
      <c r="C52" s="62" t="s">
        <v>59</v>
      </c>
      <c r="D52" s="4" t="s">
        <v>22</v>
      </c>
      <c r="E52" s="39">
        <v>21</v>
      </c>
      <c r="F52" s="13"/>
      <c r="G52" s="33">
        <f t="shared" si="1"/>
        <v>0</v>
      </c>
      <c r="I52" s="15"/>
      <c r="J52" s="15"/>
    </row>
    <row r="53" spans="1:10" ht="20.25" customHeight="1">
      <c r="A53" s="7">
        <v>41</v>
      </c>
      <c r="B53" s="10" t="s">
        <v>60</v>
      </c>
      <c r="C53" s="85" t="s">
        <v>125</v>
      </c>
      <c r="D53" s="10" t="s">
        <v>23</v>
      </c>
      <c r="E53" s="40">
        <v>25</v>
      </c>
      <c r="F53" s="13"/>
      <c r="G53" s="33">
        <f t="shared" si="1"/>
        <v>0</v>
      </c>
      <c r="I53" s="15"/>
      <c r="J53" s="15"/>
    </row>
    <row r="54" spans="1:10" ht="20.25" customHeight="1">
      <c r="A54" s="7">
        <v>42</v>
      </c>
      <c r="B54" s="4" t="s">
        <v>55</v>
      </c>
      <c r="C54" s="62" t="s">
        <v>61</v>
      </c>
      <c r="D54" s="4" t="s">
        <v>37</v>
      </c>
      <c r="E54" s="39">
        <v>40</v>
      </c>
      <c r="F54" s="13"/>
      <c r="G54" s="33">
        <f t="shared" si="1"/>
        <v>0</v>
      </c>
      <c r="I54" s="15"/>
      <c r="J54" s="15"/>
    </row>
    <row r="55" spans="1:10" ht="20.25" customHeight="1">
      <c r="A55" s="7">
        <v>43</v>
      </c>
      <c r="B55" s="4" t="s">
        <v>126</v>
      </c>
      <c r="C55" s="62" t="s">
        <v>127</v>
      </c>
      <c r="D55" s="4" t="s">
        <v>22</v>
      </c>
      <c r="E55" s="39">
        <v>3.55</v>
      </c>
      <c r="F55" s="13"/>
      <c r="G55" s="33">
        <f t="shared" si="1"/>
        <v>0</v>
      </c>
      <c r="I55" s="15"/>
      <c r="J55" s="15"/>
    </row>
    <row r="56" spans="1:10" ht="18.75" customHeight="1">
      <c r="A56" s="7"/>
      <c r="B56" s="4"/>
      <c r="C56" s="21" t="s">
        <v>62</v>
      </c>
      <c r="D56" s="4"/>
      <c r="E56" s="39"/>
      <c r="F56" s="13"/>
      <c r="G56" s="33"/>
      <c r="I56" s="15"/>
      <c r="J56" s="15"/>
    </row>
    <row r="57" spans="1:10" ht="25.5">
      <c r="A57" s="7">
        <v>44</v>
      </c>
      <c r="B57" s="4" t="s">
        <v>63</v>
      </c>
      <c r="C57" s="62" t="s">
        <v>64</v>
      </c>
      <c r="D57" s="4" t="s">
        <v>8</v>
      </c>
      <c r="E57" s="39" t="s">
        <v>145</v>
      </c>
      <c r="F57" s="13"/>
      <c r="G57" s="33"/>
      <c r="I57" s="15"/>
      <c r="J57" s="15"/>
    </row>
    <row r="58" spans="1:10" ht="21" customHeight="1" thickBot="1">
      <c r="A58" s="47"/>
      <c r="B58" s="46"/>
      <c r="C58" s="91"/>
      <c r="D58" s="46"/>
      <c r="E58" s="45"/>
      <c r="F58" s="44" t="s">
        <v>87</v>
      </c>
      <c r="G58" s="43">
        <f>SUM(G6:G57)</f>
        <v>0</v>
      </c>
      <c r="I58" s="15"/>
      <c r="J58" s="15"/>
    </row>
    <row r="59" spans="1:10">
      <c r="I59" s="15"/>
      <c r="J59" s="15"/>
    </row>
  </sheetData>
  <mergeCells count="3">
    <mergeCell ref="A2:E2"/>
    <mergeCell ref="A3:E3"/>
    <mergeCell ref="A1:G1"/>
  </mergeCells>
  <pageMargins left="0.25" right="0.25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zoomScale="85" zoomScaleNormal="80" zoomScaleSheetLayoutView="85" workbookViewId="0">
      <selection activeCell="C9" sqref="C9"/>
    </sheetView>
  </sheetViews>
  <sheetFormatPr defaultRowHeight="12.75"/>
  <cols>
    <col min="1" max="1" width="10.375" style="1" customWidth="1"/>
    <col min="2" max="2" width="13.125" style="94" customWidth="1"/>
    <col min="3" max="3" width="98.875" style="87" customWidth="1"/>
    <col min="4" max="4" width="15.625" style="1" customWidth="1"/>
    <col min="5" max="5" width="13.125" style="19" customWidth="1"/>
    <col min="6" max="7" width="12.625" style="2" customWidth="1"/>
    <col min="8" max="16384" width="9" style="2"/>
  </cols>
  <sheetData>
    <row r="1" spans="1:10" ht="36" customHeight="1" thickBot="1">
      <c r="A1" s="127" t="s">
        <v>171</v>
      </c>
      <c r="B1" s="128"/>
      <c r="C1" s="128"/>
      <c r="D1" s="128"/>
      <c r="E1" s="128"/>
      <c r="F1" s="128"/>
      <c r="G1" s="129"/>
    </row>
    <row r="2" spans="1:10" ht="15">
      <c r="A2" s="120" t="s">
        <v>135</v>
      </c>
      <c r="B2" s="121"/>
      <c r="C2" s="121"/>
      <c r="D2" s="121"/>
      <c r="E2" s="121"/>
      <c r="F2" s="102"/>
      <c r="G2" s="103"/>
    </row>
    <row r="3" spans="1:10" ht="14.25" customHeight="1" thickBot="1">
      <c r="A3" s="118" t="s">
        <v>134</v>
      </c>
      <c r="B3" s="119"/>
      <c r="C3" s="119"/>
      <c r="D3" s="119"/>
      <c r="E3" s="119"/>
      <c r="F3" s="37"/>
      <c r="G3" s="50"/>
    </row>
    <row r="4" spans="1:10">
      <c r="A4" s="27" t="s">
        <v>0</v>
      </c>
      <c r="B4" s="38" t="s">
        <v>1</v>
      </c>
      <c r="C4" s="89" t="s">
        <v>2</v>
      </c>
      <c r="D4" s="28" t="s">
        <v>65</v>
      </c>
      <c r="E4" s="29" t="s">
        <v>3</v>
      </c>
      <c r="F4" s="49" t="s">
        <v>84</v>
      </c>
      <c r="G4" s="48" t="s">
        <v>85</v>
      </c>
    </row>
    <row r="5" spans="1:10" ht="18.75" customHeight="1">
      <c r="A5" s="7"/>
      <c r="B5" s="30"/>
      <c r="C5" s="21" t="s">
        <v>5</v>
      </c>
      <c r="D5" s="4"/>
      <c r="E5" s="20"/>
      <c r="F5" s="22"/>
      <c r="G5" s="32"/>
    </row>
    <row r="6" spans="1:10" ht="25.5">
      <c r="A6" s="7">
        <v>1</v>
      </c>
      <c r="B6" s="30" t="s">
        <v>6</v>
      </c>
      <c r="C6" s="62" t="s">
        <v>7</v>
      </c>
      <c r="D6" s="4" t="s">
        <v>8</v>
      </c>
      <c r="E6" s="20">
        <v>1</v>
      </c>
      <c r="F6" s="13"/>
      <c r="G6" s="33">
        <f t="shared" ref="G6:G12" si="0">ROUND(E6*F6,2)</f>
        <v>0</v>
      </c>
      <c r="I6" s="15"/>
      <c r="J6" s="15"/>
    </row>
    <row r="7" spans="1:10">
      <c r="A7" s="7">
        <v>2</v>
      </c>
      <c r="B7" s="30" t="s">
        <v>133</v>
      </c>
      <c r="C7" s="62" t="s">
        <v>132</v>
      </c>
      <c r="D7" s="4" t="s">
        <v>8</v>
      </c>
      <c r="E7" s="20">
        <v>1</v>
      </c>
      <c r="F7" s="13"/>
      <c r="G7" s="33">
        <f t="shared" si="0"/>
        <v>0</v>
      </c>
      <c r="I7" s="15"/>
      <c r="J7" s="15"/>
    </row>
    <row r="8" spans="1:10" ht="25.5">
      <c r="A8" s="7">
        <v>3</v>
      </c>
      <c r="B8" s="30" t="s">
        <v>6</v>
      </c>
      <c r="C8" s="62" t="s">
        <v>9</v>
      </c>
      <c r="D8" s="4" t="s">
        <v>8</v>
      </c>
      <c r="E8" s="20" t="s">
        <v>145</v>
      </c>
      <c r="F8" s="13"/>
      <c r="G8" s="33"/>
      <c r="I8" s="15"/>
      <c r="J8" s="15"/>
    </row>
    <row r="9" spans="1:10" ht="57" customHeight="1">
      <c r="A9" s="7">
        <v>4</v>
      </c>
      <c r="B9" s="30" t="s">
        <v>11</v>
      </c>
      <c r="C9" s="23" t="s">
        <v>12</v>
      </c>
      <c r="D9" s="4" t="s">
        <v>8</v>
      </c>
      <c r="E9" s="20" t="s">
        <v>145</v>
      </c>
      <c r="F9" s="13"/>
      <c r="G9" s="33"/>
      <c r="I9" s="15"/>
      <c r="J9" s="15"/>
    </row>
    <row r="10" spans="1:10" ht="16.5" customHeight="1">
      <c r="A10" s="7">
        <v>5</v>
      </c>
      <c r="B10" s="30" t="s">
        <v>13</v>
      </c>
      <c r="C10" s="62" t="s">
        <v>14</v>
      </c>
      <c r="D10" s="4" t="s">
        <v>8</v>
      </c>
      <c r="E10" s="20">
        <v>1</v>
      </c>
      <c r="F10" s="13"/>
      <c r="G10" s="33">
        <f t="shared" si="0"/>
        <v>0</v>
      </c>
      <c r="I10" s="15"/>
      <c r="J10" s="15"/>
    </row>
    <row r="11" spans="1:10" ht="16.5" customHeight="1">
      <c r="A11" s="7">
        <v>6</v>
      </c>
      <c r="B11" s="30" t="s">
        <v>6</v>
      </c>
      <c r="C11" s="62" t="s">
        <v>15</v>
      </c>
      <c r="D11" s="4" t="s">
        <v>8</v>
      </c>
      <c r="E11" s="20">
        <v>1</v>
      </c>
      <c r="F11" s="13"/>
      <c r="G11" s="33">
        <f t="shared" si="0"/>
        <v>0</v>
      </c>
      <c r="I11" s="15"/>
      <c r="J11" s="15"/>
    </row>
    <row r="12" spans="1:10" ht="16.5" customHeight="1">
      <c r="A12" s="7">
        <v>7</v>
      </c>
      <c r="B12" s="30" t="s">
        <v>13</v>
      </c>
      <c r="C12" s="62" t="s">
        <v>93</v>
      </c>
      <c r="D12" s="4" t="s">
        <v>8</v>
      </c>
      <c r="E12" s="20">
        <v>1</v>
      </c>
      <c r="F12" s="13"/>
      <c r="G12" s="33">
        <f t="shared" si="0"/>
        <v>0</v>
      </c>
      <c r="I12" s="15"/>
      <c r="J12" s="15"/>
    </row>
    <row r="13" spans="1:10" ht="18" customHeight="1">
      <c r="A13" s="7"/>
      <c r="B13" s="30"/>
      <c r="C13" s="21" t="s">
        <v>107</v>
      </c>
      <c r="D13" s="4"/>
      <c r="E13" s="20"/>
      <c r="F13" s="13"/>
      <c r="G13" s="33"/>
      <c r="I13" s="15"/>
      <c r="J13" s="15"/>
    </row>
    <row r="14" spans="1:10">
      <c r="A14" s="7">
        <v>8</v>
      </c>
      <c r="B14" s="30" t="s">
        <v>108</v>
      </c>
      <c r="C14" s="62" t="s">
        <v>107</v>
      </c>
      <c r="D14" s="4" t="s">
        <v>8</v>
      </c>
      <c r="E14" s="20">
        <v>1</v>
      </c>
      <c r="F14" s="13"/>
      <c r="G14" s="33">
        <f>ROUND(E14*F14,2)</f>
        <v>0</v>
      </c>
      <c r="I14" s="15"/>
      <c r="J14" s="15"/>
    </row>
    <row r="15" spans="1:10" ht="18.75" customHeight="1">
      <c r="A15" s="7"/>
      <c r="B15" s="30"/>
      <c r="C15" s="21" t="s">
        <v>18</v>
      </c>
      <c r="D15" s="4"/>
      <c r="E15" s="20"/>
      <c r="F15" s="13"/>
      <c r="G15" s="33"/>
      <c r="I15" s="15"/>
      <c r="J15" s="15"/>
    </row>
    <row r="16" spans="1:10" ht="25.5">
      <c r="A16" s="7">
        <v>9</v>
      </c>
      <c r="B16" s="30" t="s">
        <v>19</v>
      </c>
      <c r="C16" s="62" t="s">
        <v>20</v>
      </c>
      <c r="D16" s="4" t="s">
        <v>21</v>
      </c>
      <c r="E16" s="20" t="s">
        <v>145</v>
      </c>
      <c r="F16" s="13"/>
      <c r="G16" s="33"/>
      <c r="I16" s="15"/>
      <c r="J16" s="15"/>
    </row>
    <row r="17" spans="1:10" ht="25.5">
      <c r="A17" s="7">
        <v>10</v>
      </c>
      <c r="B17" s="30" t="s">
        <v>19</v>
      </c>
      <c r="C17" s="66" t="s">
        <v>75</v>
      </c>
      <c r="D17" s="4" t="s">
        <v>22</v>
      </c>
      <c r="E17" s="20" t="s">
        <v>145</v>
      </c>
      <c r="F17" s="13"/>
      <c r="G17" s="33"/>
      <c r="I17" s="15"/>
      <c r="J17" s="15"/>
    </row>
    <row r="18" spans="1:10" ht="25.5">
      <c r="A18" s="7">
        <v>11</v>
      </c>
      <c r="B18" s="30" t="s">
        <v>19</v>
      </c>
      <c r="C18" s="62" t="s">
        <v>82</v>
      </c>
      <c r="D18" s="4" t="s">
        <v>23</v>
      </c>
      <c r="E18" s="20" t="s">
        <v>145</v>
      </c>
      <c r="F18" s="13"/>
      <c r="G18" s="33"/>
      <c r="I18" s="15"/>
      <c r="J18" s="15"/>
    </row>
    <row r="19" spans="1:10" ht="25.5">
      <c r="A19" s="7">
        <v>12</v>
      </c>
      <c r="B19" s="30" t="s">
        <v>19</v>
      </c>
      <c r="C19" s="62" t="s">
        <v>80</v>
      </c>
      <c r="D19" s="4" t="s">
        <v>23</v>
      </c>
      <c r="E19" s="20" t="s">
        <v>145</v>
      </c>
      <c r="F19" s="13"/>
      <c r="G19" s="33"/>
      <c r="I19" s="15"/>
      <c r="J19" s="15"/>
    </row>
    <row r="20" spans="1:10" ht="25.5">
      <c r="A20" s="7">
        <v>13</v>
      </c>
      <c r="B20" s="30" t="s">
        <v>19</v>
      </c>
      <c r="C20" s="62" t="s">
        <v>69</v>
      </c>
      <c r="D20" s="4" t="s">
        <v>25</v>
      </c>
      <c r="E20" s="20" t="s">
        <v>145</v>
      </c>
      <c r="F20" s="13"/>
      <c r="G20" s="33"/>
      <c r="I20" s="15"/>
      <c r="J20" s="15"/>
    </row>
    <row r="21" spans="1:10" ht="25.5">
      <c r="A21" s="7">
        <v>14</v>
      </c>
      <c r="B21" s="30" t="s">
        <v>19</v>
      </c>
      <c r="C21" s="62" t="s">
        <v>131</v>
      </c>
      <c r="D21" s="4" t="s">
        <v>25</v>
      </c>
      <c r="E21" s="20" t="s">
        <v>145</v>
      </c>
      <c r="F21" s="13"/>
      <c r="G21" s="33"/>
      <c r="I21" s="15"/>
      <c r="J21" s="15"/>
    </row>
    <row r="22" spans="1:10" ht="25.5">
      <c r="A22" s="7">
        <v>15</v>
      </c>
      <c r="B22" s="30" t="s">
        <v>19</v>
      </c>
      <c r="C22" s="62" t="s">
        <v>67</v>
      </c>
      <c r="D22" s="4" t="s">
        <v>68</v>
      </c>
      <c r="E22" s="20" t="s">
        <v>145</v>
      </c>
      <c r="F22" s="13"/>
      <c r="G22" s="33"/>
      <c r="I22" s="15"/>
      <c r="J22" s="15"/>
    </row>
    <row r="23" spans="1:10" ht="25.5">
      <c r="A23" s="7">
        <v>16</v>
      </c>
      <c r="B23" s="30" t="s">
        <v>19</v>
      </c>
      <c r="C23" s="62" t="s">
        <v>27</v>
      </c>
      <c r="D23" s="4" t="s">
        <v>23</v>
      </c>
      <c r="E23" s="20" t="s">
        <v>145</v>
      </c>
      <c r="F23" s="13"/>
      <c r="G23" s="33"/>
      <c r="I23" s="15"/>
      <c r="J23" s="15"/>
    </row>
    <row r="24" spans="1:10" ht="25.5">
      <c r="A24" s="7">
        <v>17</v>
      </c>
      <c r="B24" s="30" t="s">
        <v>19</v>
      </c>
      <c r="C24" s="62" t="s">
        <v>94</v>
      </c>
      <c r="D24" s="4" t="s">
        <v>23</v>
      </c>
      <c r="E24" s="20" t="s">
        <v>145</v>
      </c>
      <c r="F24" s="13"/>
      <c r="G24" s="33"/>
      <c r="I24" s="15"/>
      <c r="J24" s="15"/>
    </row>
    <row r="25" spans="1:10" ht="25.5">
      <c r="A25" s="7">
        <v>18</v>
      </c>
      <c r="B25" s="30" t="s">
        <v>19</v>
      </c>
      <c r="C25" s="62" t="s">
        <v>28</v>
      </c>
      <c r="D25" s="4" t="s">
        <v>29</v>
      </c>
      <c r="E25" s="20" t="s">
        <v>145</v>
      </c>
      <c r="F25" s="13"/>
      <c r="G25" s="33"/>
      <c r="I25" s="15"/>
      <c r="J25" s="15"/>
    </row>
    <row r="26" spans="1:10" ht="18" customHeight="1">
      <c r="A26" s="7"/>
      <c r="B26" s="30"/>
      <c r="C26" s="21" t="s">
        <v>30</v>
      </c>
      <c r="D26" s="4"/>
      <c r="E26" s="20"/>
      <c r="F26" s="13"/>
      <c r="G26" s="33"/>
      <c r="I26" s="15"/>
      <c r="J26" s="15"/>
    </row>
    <row r="27" spans="1:10" ht="25.5">
      <c r="A27" s="7">
        <v>19</v>
      </c>
      <c r="B27" s="30" t="s">
        <v>10</v>
      </c>
      <c r="C27" s="62" t="s">
        <v>32</v>
      </c>
      <c r="D27" s="4" t="s">
        <v>23</v>
      </c>
      <c r="E27" s="20">
        <v>55</v>
      </c>
      <c r="F27" s="13"/>
      <c r="G27" s="33">
        <f>ROUND(E27*F27,2)</f>
        <v>0</v>
      </c>
      <c r="I27" s="15"/>
      <c r="J27" s="15"/>
    </row>
    <row r="28" spans="1:10" ht="18" customHeight="1">
      <c r="A28" s="7"/>
      <c r="B28" s="30"/>
      <c r="C28" s="21" t="s">
        <v>33</v>
      </c>
      <c r="D28" s="4"/>
      <c r="E28" s="20"/>
      <c r="F28" s="13"/>
      <c r="G28" s="33"/>
      <c r="I28" s="15"/>
      <c r="J28" s="15"/>
    </row>
    <row r="29" spans="1:10" ht="19.5" customHeight="1">
      <c r="A29" s="7">
        <v>20</v>
      </c>
      <c r="B29" s="30" t="s">
        <v>34</v>
      </c>
      <c r="C29" s="62" t="s">
        <v>33</v>
      </c>
      <c r="D29" s="4" t="s">
        <v>23</v>
      </c>
      <c r="E29" s="20">
        <v>710</v>
      </c>
      <c r="F29" s="13"/>
      <c r="G29" s="33">
        <f>ROUND(E29*F29,2)</f>
        <v>0</v>
      </c>
      <c r="I29" s="15"/>
      <c r="J29" s="15"/>
    </row>
    <row r="30" spans="1:10" ht="28.5" customHeight="1">
      <c r="A30" s="7">
        <v>21</v>
      </c>
      <c r="B30" s="30" t="s">
        <v>35</v>
      </c>
      <c r="C30" s="62" t="s">
        <v>110</v>
      </c>
      <c r="D30" s="4" t="s">
        <v>23</v>
      </c>
      <c r="E30" s="20">
        <v>480</v>
      </c>
      <c r="F30" s="13"/>
      <c r="G30" s="33">
        <f>ROUND(E30*F30,2)</f>
        <v>0</v>
      </c>
      <c r="I30" s="15"/>
      <c r="J30" s="15"/>
    </row>
    <row r="31" spans="1:10" ht="17.25" customHeight="1">
      <c r="A31" s="7">
        <v>22</v>
      </c>
      <c r="B31" s="30" t="s">
        <v>35</v>
      </c>
      <c r="C31" s="62" t="s">
        <v>39</v>
      </c>
      <c r="D31" s="4" t="s">
        <v>23</v>
      </c>
      <c r="E31" s="20">
        <v>480</v>
      </c>
      <c r="F31" s="13"/>
      <c r="G31" s="33">
        <f>ROUND(E31*F31,2)</f>
        <v>0</v>
      </c>
      <c r="I31" s="15"/>
      <c r="J31" s="15"/>
    </row>
    <row r="32" spans="1:10" ht="16.5" customHeight="1">
      <c r="A32" s="7"/>
      <c r="B32" s="30"/>
      <c r="C32" s="21" t="s">
        <v>40</v>
      </c>
      <c r="D32" s="4"/>
      <c r="E32" s="20"/>
      <c r="F32" s="13"/>
      <c r="G32" s="33"/>
      <c r="I32" s="15"/>
      <c r="J32" s="15"/>
    </row>
    <row r="33" spans="1:10" ht="25.5">
      <c r="A33" s="7">
        <v>23</v>
      </c>
      <c r="B33" s="30" t="s">
        <v>41</v>
      </c>
      <c r="C33" s="62" t="s">
        <v>163</v>
      </c>
      <c r="D33" s="4" t="s">
        <v>23</v>
      </c>
      <c r="E33" s="20">
        <v>38.700000000000003</v>
      </c>
      <c r="F33" s="13"/>
      <c r="G33" s="33">
        <f t="shared" ref="G33:G47" si="1">ROUND(E33*F33,2)</f>
        <v>0</v>
      </c>
      <c r="I33" s="15"/>
      <c r="J33" s="15"/>
    </row>
    <row r="34" spans="1:10" ht="87.75" customHeight="1">
      <c r="A34" s="7">
        <v>24</v>
      </c>
      <c r="B34" s="30" t="s">
        <v>42</v>
      </c>
      <c r="C34" s="90" t="s">
        <v>161</v>
      </c>
      <c r="D34" s="4" t="s">
        <v>22</v>
      </c>
      <c r="E34" s="20">
        <v>9</v>
      </c>
      <c r="F34" s="13"/>
      <c r="G34" s="33">
        <f t="shared" si="1"/>
        <v>0</v>
      </c>
      <c r="I34" s="15"/>
      <c r="J34" s="15"/>
    </row>
    <row r="35" spans="1:10" ht="93.75" customHeight="1">
      <c r="A35" s="7">
        <v>25</v>
      </c>
      <c r="B35" s="30" t="s">
        <v>42</v>
      </c>
      <c r="C35" s="90" t="s">
        <v>162</v>
      </c>
      <c r="D35" s="4" t="s">
        <v>22</v>
      </c>
      <c r="E35" s="11">
        <v>2.2400000000000002</v>
      </c>
      <c r="F35" s="13"/>
      <c r="G35" s="33">
        <f t="shared" si="1"/>
        <v>0</v>
      </c>
      <c r="I35" s="15"/>
      <c r="J35" s="15"/>
    </row>
    <row r="36" spans="1:10" ht="18.75" customHeight="1">
      <c r="A36" s="7">
        <v>26</v>
      </c>
      <c r="B36" s="30" t="s">
        <v>43</v>
      </c>
      <c r="C36" s="62" t="s">
        <v>44</v>
      </c>
      <c r="D36" s="4" t="s">
        <v>24</v>
      </c>
      <c r="E36" s="20">
        <v>1</v>
      </c>
      <c r="F36" s="13"/>
      <c r="G36" s="33">
        <f t="shared" si="1"/>
        <v>0</v>
      </c>
      <c r="I36" s="15"/>
      <c r="J36" s="15"/>
    </row>
    <row r="37" spans="1:10" ht="25.5">
      <c r="A37" s="7">
        <v>27</v>
      </c>
      <c r="B37" s="30" t="s">
        <v>41</v>
      </c>
      <c r="C37" s="62" t="s">
        <v>155</v>
      </c>
      <c r="D37" s="4" t="s">
        <v>23</v>
      </c>
      <c r="E37" s="20">
        <v>8</v>
      </c>
      <c r="F37" s="13"/>
      <c r="G37" s="33">
        <f t="shared" si="1"/>
        <v>0</v>
      </c>
      <c r="I37" s="15"/>
      <c r="J37" s="15"/>
    </row>
    <row r="38" spans="1:10" ht="18" customHeight="1">
      <c r="A38" s="7">
        <v>28</v>
      </c>
      <c r="B38" s="30" t="s">
        <v>43</v>
      </c>
      <c r="C38" s="62" t="s">
        <v>121</v>
      </c>
      <c r="D38" s="4" t="s">
        <v>24</v>
      </c>
      <c r="E38" s="20">
        <v>1.877</v>
      </c>
      <c r="F38" s="13"/>
      <c r="G38" s="33">
        <f t="shared" si="1"/>
        <v>0</v>
      </c>
      <c r="I38" s="15"/>
      <c r="J38" s="15"/>
    </row>
    <row r="39" spans="1:10" ht="25.5">
      <c r="A39" s="7">
        <v>29</v>
      </c>
      <c r="B39" s="30" t="s">
        <v>41</v>
      </c>
      <c r="C39" s="62" t="s">
        <v>164</v>
      </c>
      <c r="D39" s="4" t="s">
        <v>23</v>
      </c>
      <c r="E39" s="20">
        <v>17.5</v>
      </c>
      <c r="F39" s="13"/>
      <c r="G39" s="33">
        <f t="shared" si="1"/>
        <v>0</v>
      </c>
      <c r="I39" s="15"/>
      <c r="J39" s="15"/>
    </row>
    <row r="40" spans="1:10" ht="21" customHeight="1">
      <c r="A40" s="7">
        <v>30</v>
      </c>
      <c r="B40" s="30" t="s">
        <v>6</v>
      </c>
      <c r="C40" s="62" t="s">
        <v>46</v>
      </c>
      <c r="D40" s="4" t="s">
        <v>26</v>
      </c>
      <c r="E40" s="20">
        <v>78</v>
      </c>
      <c r="F40" s="13"/>
      <c r="G40" s="33">
        <f t="shared" si="1"/>
        <v>0</v>
      </c>
      <c r="I40" s="15"/>
      <c r="J40" s="15"/>
    </row>
    <row r="41" spans="1:10" ht="38.25">
      <c r="A41" s="7">
        <v>31</v>
      </c>
      <c r="B41" s="30" t="s">
        <v>6</v>
      </c>
      <c r="C41" s="23" t="s">
        <v>47</v>
      </c>
      <c r="D41" s="4" t="s">
        <v>26</v>
      </c>
      <c r="E41" s="20">
        <v>78</v>
      </c>
      <c r="F41" s="13"/>
      <c r="G41" s="33">
        <f t="shared" si="1"/>
        <v>0</v>
      </c>
      <c r="I41" s="15"/>
      <c r="J41" s="15"/>
    </row>
    <row r="42" spans="1:10" ht="51">
      <c r="A42" s="7">
        <v>32</v>
      </c>
      <c r="B42" s="11" t="s">
        <v>97</v>
      </c>
      <c r="C42" s="62" t="s">
        <v>130</v>
      </c>
      <c r="D42" s="4" t="s">
        <v>37</v>
      </c>
      <c r="E42" s="20">
        <v>160</v>
      </c>
      <c r="F42" s="13"/>
      <c r="G42" s="33">
        <f t="shared" si="1"/>
        <v>0</v>
      </c>
      <c r="I42" s="15"/>
      <c r="J42" s="15"/>
    </row>
    <row r="43" spans="1:10" ht="25.5">
      <c r="A43" s="7">
        <v>33</v>
      </c>
      <c r="B43" s="11" t="s">
        <v>79</v>
      </c>
      <c r="C43" s="62" t="s">
        <v>129</v>
      </c>
      <c r="D43" s="4" t="s">
        <v>37</v>
      </c>
      <c r="E43" s="20">
        <v>168</v>
      </c>
      <c r="F43" s="13"/>
      <c r="G43" s="33">
        <f t="shared" si="1"/>
        <v>0</v>
      </c>
      <c r="I43" s="15"/>
      <c r="J43" s="15"/>
    </row>
    <row r="44" spans="1:10" ht="25.5">
      <c r="A44" s="7">
        <v>34</v>
      </c>
      <c r="B44" s="30" t="s">
        <v>48</v>
      </c>
      <c r="C44" s="62" t="s">
        <v>128</v>
      </c>
      <c r="D44" s="4" t="s">
        <v>37</v>
      </c>
      <c r="E44" s="20">
        <v>48</v>
      </c>
      <c r="F44" s="13"/>
      <c r="G44" s="33">
        <f t="shared" si="1"/>
        <v>0</v>
      </c>
      <c r="I44" s="15"/>
      <c r="J44" s="15"/>
    </row>
    <row r="45" spans="1:10" ht="18.75" customHeight="1">
      <c r="A45" s="7">
        <v>35</v>
      </c>
      <c r="B45" s="30" t="s">
        <v>48</v>
      </c>
      <c r="C45" s="62" t="s">
        <v>70</v>
      </c>
      <c r="D45" s="4" t="s">
        <v>37</v>
      </c>
      <c r="E45" s="20">
        <v>31</v>
      </c>
      <c r="F45" s="13"/>
      <c r="G45" s="33">
        <f t="shared" si="1"/>
        <v>0</v>
      </c>
      <c r="I45" s="15"/>
      <c r="J45" s="15"/>
    </row>
    <row r="46" spans="1:10" ht="18.75" customHeight="1">
      <c r="A46" s="7">
        <v>36</v>
      </c>
      <c r="B46" s="30" t="s">
        <v>49</v>
      </c>
      <c r="C46" s="62" t="s">
        <v>100</v>
      </c>
      <c r="D46" s="4" t="s">
        <v>37</v>
      </c>
      <c r="E46" s="20">
        <v>7</v>
      </c>
      <c r="F46" s="13"/>
      <c r="G46" s="33">
        <f t="shared" si="1"/>
        <v>0</v>
      </c>
      <c r="I46" s="15"/>
      <c r="J46" s="15"/>
    </row>
    <row r="47" spans="1:10" ht="18.75" customHeight="1">
      <c r="A47" s="7">
        <v>37</v>
      </c>
      <c r="B47" s="30" t="s">
        <v>6</v>
      </c>
      <c r="C47" s="62" t="s">
        <v>50</v>
      </c>
      <c r="D47" s="4" t="s">
        <v>22</v>
      </c>
      <c r="E47" s="20">
        <v>11.4</v>
      </c>
      <c r="F47" s="13"/>
      <c r="G47" s="33">
        <f t="shared" si="1"/>
        <v>0</v>
      </c>
      <c r="I47" s="15"/>
      <c r="J47" s="15"/>
    </row>
    <row r="48" spans="1:10" ht="22.5" customHeight="1">
      <c r="A48" s="7"/>
      <c r="B48" s="30"/>
      <c r="C48" s="21" t="s">
        <v>51</v>
      </c>
      <c r="D48" s="4"/>
      <c r="E48" s="20"/>
      <c r="F48" s="13"/>
      <c r="G48" s="33"/>
      <c r="I48" s="15"/>
      <c r="J48" s="15"/>
    </row>
    <row r="49" spans="1:10" ht="19.5" customHeight="1">
      <c r="A49" s="7">
        <v>38</v>
      </c>
      <c r="B49" s="30" t="s">
        <v>53</v>
      </c>
      <c r="C49" s="62" t="s">
        <v>52</v>
      </c>
      <c r="D49" s="4" t="s">
        <v>26</v>
      </c>
      <c r="E49" s="20">
        <v>7</v>
      </c>
      <c r="F49" s="13"/>
      <c r="G49" s="33">
        <f>ROUND(E49*F49,2)</f>
        <v>0</v>
      </c>
      <c r="I49" s="15"/>
      <c r="J49" s="15"/>
    </row>
    <row r="50" spans="1:10" ht="38.25">
      <c r="A50" s="7">
        <v>39</v>
      </c>
      <c r="B50" s="30" t="s">
        <v>53</v>
      </c>
      <c r="C50" s="62" t="s">
        <v>160</v>
      </c>
      <c r="D50" s="4" t="s">
        <v>24</v>
      </c>
      <c r="E50" s="20">
        <v>0.54300000000000004</v>
      </c>
      <c r="F50" s="13"/>
      <c r="G50" s="33">
        <f>ROUND(E50*F50,2)</f>
        <v>0</v>
      </c>
      <c r="I50" s="15"/>
      <c r="J50" s="15"/>
    </row>
    <row r="51" spans="1:10" ht="18.75" customHeight="1">
      <c r="A51" s="7"/>
      <c r="B51" s="92"/>
      <c r="C51" s="21" t="s">
        <v>54</v>
      </c>
      <c r="D51" s="4"/>
      <c r="E51" s="20"/>
      <c r="F51" s="13"/>
      <c r="G51" s="33"/>
      <c r="I51" s="15"/>
      <c r="J51" s="15"/>
    </row>
    <row r="52" spans="1:10" ht="18" customHeight="1">
      <c r="A52" s="7">
        <v>40</v>
      </c>
      <c r="B52" s="30" t="s">
        <v>55</v>
      </c>
      <c r="C52" s="62" t="s">
        <v>56</v>
      </c>
      <c r="D52" s="4" t="s">
        <v>37</v>
      </c>
      <c r="E52" s="20">
        <v>197</v>
      </c>
      <c r="F52" s="13"/>
      <c r="G52" s="33">
        <f t="shared" ref="G52:G57" si="2">ROUND(E52*F52,2)</f>
        <v>0</v>
      </c>
      <c r="I52" s="15"/>
      <c r="J52" s="15"/>
    </row>
    <row r="53" spans="1:10" ht="18" customHeight="1">
      <c r="A53" s="7">
        <v>41</v>
      </c>
      <c r="B53" s="30" t="s">
        <v>55</v>
      </c>
      <c r="C53" s="62" t="s">
        <v>57</v>
      </c>
      <c r="D53" s="4" t="s">
        <v>37</v>
      </c>
      <c r="E53" s="20">
        <v>109</v>
      </c>
      <c r="F53" s="13"/>
      <c r="G53" s="33">
        <f t="shared" si="2"/>
        <v>0</v>
      </c>
      <c r="I53" s="15"/>
      <c r="J53" s="15"/>
    </row>
    <row r="54" spans="1:10" ht="18" customHeight="1">
      <c r="A54" s="7">
        <v>42</v>
      </c>
      <c r="B54" s="30" t="s">
        <v>58</v>
      </c>
      <c r="C54" s="62" t="s">
        <v>59</v>
      </c>
      <c r="D54" s="4" t="s">
        <v>22</v>
      </c>
      <c r="E54" s="20">
        <v>17</v>
      </c>
      <c r="F54" s="13"/>
      <c r="G54" s="33">
        <f t="shared" si="2"/>
        <v>0</v>
      </c>
      <c r="I54" s="15"/>
      <c r="J54" s="15"/>
    </row>
    <row r="55" spans="1:10" ht="18" customHeight="1">
      <c r="A55" s="7">
        <v>43</v>
      </c>
      <c r="B55" s="30" t="s">
        <v>60</v>
      </c>
      <c r="C55" s="62" t="s">
        <v>74</v>
      </c>
      <c r="D55" s="4" t="s">
        <v>23</v>
      </c>
      <c r="E55" s="20">
        <v>19</v>
      </c>
      <c r="F55" s="13"/>
      <c r="G55" s="33">
        <f t="shared" si="2"/>
        <v>0</v>
      </c>
      <c r="I55" s="15"/>
      <c r="J55" s="15"/>
    </row>
    <row r="56" spans="1:10" ht="18" customHeight="1">
      <c r="A56" s="7">
        <v>44</v>
      </c>
      <c r="B56" s="30" t="s">
        <v>126</v>
      </c>
      <c r="C56" s="62" t="s">
        <v>127</v>
      </c>
      <c r="D56" s="4" t="s">
        <v>22</v>
      </c>
      <c r="E56" s="20">
        <v>3.55</v>
      </c>
      <c r="F56" s="13"/>
      <c r="G56" s="33">
        <f t="shared" si="2"/>
        <v>0</v>
      </c>
      <c r="I56" s="15"/>
      <c r="J56" s="15"/>
    </row>
    <row r="57" spans="1:10" ht="18" customHeight="1">
      <c r="A57" s="7">
        <v>45</v>
      </c>
      <c r="B57" s="30" t="s">
        <v>55</v>
      </c>
      <c r="C57" s="62" t="s">
        <v>61</v>
      </c>
      <c r="D57" s="4" t="s">
        <v>37</v>
      </c>
      <c r="E57" s="20">
        <v>88</v>
      </c>
      <c r="F57" s="13"/>
      <c r="G57" s="33">
        <f t="shared" si="2"/>
        <v>0</v>
      </c>
      <c r="I57" s="15"/>
      <c r="J57" s="15"/>
    </row>
    <row r="58" spans="1:10" ht="18" customHeight="1">
      <c r="A58" s="7"/>
      <c r="B58" s="30"/>
      <c r="C58" s="21" t="s">
        <v>62</v>
      </c>
      <c r="D58" s="4"/>
      <c r="E58" s="20"/>
      <c r="F58" s="13"/>
      <c r="G58" s="33"/>
      <c r="I58" s="15"/>
      <c r="J58" s="15"/>
    </row>
    <row r="59" spans="1:10" ht="25.5">
      <c r="A59" s="7">
        <v>46</v>
      </c>
      <c r="B59" s="30" t="s">
        <v>63</v>
      </c>
      <c r="C59" s="62" t="s">
        <v>64</v>
      </c>
      <c r="D59" s="4" t="s">
        <v>8</v>
      </c>
      <c r="E59" s="20" t="s">
        <v>145</v>
      </c>
      <c r="F59" s="13"/>
      <c r="G59" s="33"/>
      <c r="I59" s="15"/>
      <c r="J59" s="15"/>
    </row>
    <row r="60" spans="1:10" ht="13.5" thickBot="1">
      <c r="A60" s="47"/>
      <c r="B60" s="93"/>
      <c r="C60" s="91"/>
      <c r="D60" s="46"/>
      <c r="E60" s="45"/>
      <c r="F60" s="44" t="s">
        <v>87</v>
      </c>
      <c r="G60" s="43">
        <f>SUM(G6:G59)</f>
        <v>0</v>
      </c>
    </row>
  </sheetData>
  <mergeCells count="3">
    <mergeCell ref="A3:E3"/>
    <mergeCell ref="A2:G2"/>
    <mergeCell ref="A1:G1"/>
  </mergeCell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C15" sqref="C15"/>
    </sheetView>
  </sheetViews>
  <sheetFormatPr defaultRowHeight="14.25"/>
  <cols>
    <col min="2" max="2" width="31" customWidth="1"/>
    <col min="3" max="3" width="17.125" customWidth="1"/>
  </cols>
  <sheetData>
    <row r="1" spans="1:3" ht="15" thickBot="1"/>
    <row r="2" spans="1:3" ht="21.75" customHeight="1" thickBot="1">
      <c r="A2" s="58" t="s">
        <v>136</v>
      </c>
      <c r="B2" s="59" t="s">
        <v>137</v>
      </c>
      <c r="C2" s="60" t="s">
        <v>144</v>
      </c>
    </row>
    <row r="3" spans="1:3" ht="21" customHeight="1">
      <c r="A3" s="55">
        <v>1</v>
      </c>
      <c r="B3" s="56" t="s">
        <v>138</v>
      </c>
      <c r="C3" s="57">
        <f>'km 51,794'!G60</f>
        <v>0</v>
      </c>
    </row>
    <row r="4" spans="1:3" ht="21" customHeight="1">
      <c r="A4" s="52">
        <v>2</v>
      </c>
      <c r="B4" s="51" t="s">
        <v>139</v>
      </c>
      <c r="C4" s="53">
        <f>'km 63,170'!G57</f>
        <v>0</v>
      </c>
    </row>
    <row r="5" spans="1:3" ht="21" customHeight="1">
      <c r="A5" s="52">
        <v>3</v>
      </c>
      <c r="B5" s="51" t="s">
        <v>140</v>
      </c>
      <c r="C5" s="53">
        <f>'km 68,565'!G57</f>
        <v>0</v>
      </c>
    </row>
    <row r="6" spans="1:3" ht="21" customHeight="1">
      <c r="A6" s="52">
        <v>4</v>
      </c>
      <c r="B6" s="51" t="s">
        <v>141</v>
      </c>
      <c r="C6" s="53">
        <f>'km 69,189'!G58</f>
        <v>0</v>
      </c>
    </row>
    <row r="7" spans="1:3" ht="21" customHeight="1">
      <c r="A7" s="52">
        <v>5</v>
      </c>
      <c r="B7" s="51" t="s">
        <v>142</v>
      </c>
      <c r="C7" s="53">
        <f>'km 69,958'!G60</f>
        <v>0</v>
      </c>
    </row>
    <row r="8" spans="1:3" ht="21" customHeight="1" thickBot="1">
      <c r="A8" s="122" t="s">
        <v>143</v>
      </c>
      <c r="B8" s="123"/>
      <c r="C8" s="54">
        <f>SUM(C3:C7)</f>
        <v>0</v>
      </c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km 51,794</vt:lpstr>
      <vt:lpstr>km 63,170</vt:lpstr>
      <vt:lpstr>km 68,565</vt:lpstr>
      <vt:lpstr>km 69,189</vt:lpstr>
      <vt:lpstr>km 69,958</vt:lpstr>
      <vt:lpstr>Zestawienie łącznie</vt:lpstr>
      <vt:lpstr>'km 51,794'!Obszar_wydruku</vt:lpstr>
      <vt:lpstr>'km 63,170'!Obszar_wydruku</vt:lpstr>
      <vt:lpstr>'km 68,565'!Obszar_wydruku</vt:lpstr>
      <vt:lpstr>'km 69,189'!Obszar_wydruku</vt:lpstr>
      <vt:lpstr>'km 69,958'!Obszar_wydruku</vt:lpstr>
    </vt:vector>
  </TitlesOfParts>
  <Company>CIL TENSOR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TENSOR</dc:creator>
  <cp:lastModifiedBy>Michał M.R.. Rumiński</cp:lastModifiedBy>
  <cp:lastPrinted>2019-06-04T10:20:29Z</cp:lastPrinted>
  <dcterms:created xsi:type="dcterms:W3CDTF">2019-02-04T09:28:21Z</dcterms:created>
  <dcterms:modified xsi:type="dcterms:W3CDTF">2019-06-26T05:48:57Z</dcterms:modified>
</cp:coreProperties>
</file>