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64_01_23_NZLA remont mostu kolejowego lk 359 w km 3,373\"/>
    </mc:Choice>
  </mc:AlternateContent>
  <xr:revisionPtr revIDLastSave="0" documentId="13_ncr:1_{60D43C9E-EC7B-4488-9975-2EC009A2D6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Arkusz1!$A$1:$G$44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3" i="1"/>
  <c r="F14" i="1"/>
  <c r="F15" i="1"/>
  <c r="F16" i="1"/>
  <c r="F17" i="1"/>
  <c r="F18" i="1"/>
  <c r="F19" i="1"/>
  <c r="F20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2" i="1"/>
  <c r="D35" i="1"/>
  <c r="D32" i="1"/>
  <c r="D25" i="1"/>
  <c r="D24" i="1"/>
  <c r="D23" i="1"/>
</calcChain>
</file>

<file path=xl/sharedStrings.xml><?xml version="1.0" encoding="utf-8"?>
<sst xmlns="http://schemas.openxmlformats.org/spreadsheetml/2006/main" count="73" uniqueCount="51">
  <si>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</si>
  <si>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</si>
  <si>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</si>
  <si>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</si>
  <si>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</si>
  <si>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</si>
  <si>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</si>
  <si>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</si>
  <si>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</si>
  <si>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</si>
  <si>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</si>
  <si>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</si>
  <si>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</si>
  <si>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</si>
  <si>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</si>
  <si>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ZAKUP I DOSTAWA MATERIAŁU - KOSZTORYS OFERTOWY
Wykonanie robót budowlanych w zakresie remontu mostu zlokalizowanego w ciągu linii kolejowej nr 359 w km 38,373 na podstawie projektu opracowanego przez Wykonawcę</t>
  </si>
  <si>
    <t>Pospółka</t>
  </si>
  <si>
    <t>Zestaw iniekcyjny</t>
  </si>
  <si>
    <t>Zestaw malarski do pow betonowych</t>
  </si>
  <si>
    <t>Beton C30/37</t>
  </si>
  <si>
    <t>Stal zbrojeniowa</t>
  </si>
  <si>
    <t xml:space="preserve">Izolacja cienka </t>
  </si>
  <si>
    <t>Żywica epoksydowa</t>
  </si>
  <si>
    <t>Mostownice (uzbrojone - płytki + podkładki)</t>
  </si>
  <si>
    <t>Łozyska</t>
  </si>
  <si>
    <t>blachy przeciwwykolejnicowe</t>
  </si>
  <si>
    <t>gr 5mm</t>
  </si>
  <si>
    <t>gr 6mm</t>
  </si>
  <si>
    <t>gr 10mm</t>
  </si>
  <si>
    <t>gr 20mm</t>
  </si>
  <si>
    <t>strefy przejściowe</t>
  </si>
  <si>
    <t>kliniec</t>
  </si>
  <si>
    <t>tluczeń</t>
  </si>
  <si>
    <t>krata</t>
  </si>
  <si>
    <t>piasek</t>
  </si>
  <si>
    <t>Drenaż</t>
  </si>
  <si>
    <t>umocnienie przyczółków (płaszcz/torkret)</t>
  </si>
  <si>
    <t>Zbrojenie</t>
  </si>
  <si>
    <t xml:space="preserve">Beton </t>
  </si>
  <si>
    <t>Kotwy</t>
  </si>
  <si>
    <t>Umocnienie skarp</t>
  </si>
  <si>
    <t>Montaż balustrad na skrzydłach</t>
  </si>
  <si>
    <t>Tory na dojazdach</t>
  </si>
  <si>
    <t>Szyna</t>
  </si>
  <si>
    <t>Płyty przejazd</t>
  </si>
  <si>
    <t>m3</t>
  </si>
  <si>
    <t>mb</t>
  </si>
  <si>
    <t>m2</t>
  </si>
  <si>
    <t>kg</t>
  </si>
  <si>
    <t>szt.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</si>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</sst>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164" fontId="11" fillId="0" borderId="22" xfId="4" applyNumberFormat="1" applyFont="1" applyBorder="1" applyAlignment="1">
      <alignment horizontal="center" vertical="center"/>
    </xf>
    <xf numFmtId="164" fontId="11" fillId="0" borderId="17" xfId="4" applyNumberFormat="1" applyFont="1" applyBorder="1" applyAlignment="1">
      <alignment horizontal="center" vertical="center"/>
    </xf>
    <xf numFmtId="164" fontId="11" fillId="0" borderId="29" xfId="4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/>
    </xf>
    <xf numFmtId="43" fontId="11" fillId="0" borderId="23" xfId="4" applyFont="1" applyBorder="1" applyAlignment="1">
      <alignment vertical="center"/>
    </xf>
    <xf numFmtId="43" fontId="11" fillId="0" borderId="23" xfId="4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3" fontId="11" fillId="0" borderId="1" xfId="4" applyFont="1" applyBorder="1" applyAlignment="1">
      <alignment vertical="center"/>
    </xf>
    <xf numFmtId="43" fontId="11" fillId="0" borderId="1" xfId="4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3" fontId="12" fillId="0" borderId="1" xfId="4" applyFont="1" applyBorder="1" applyAlignment="1">
      <alignment horizontal="right" vertical="center"/>
    </xf>
    <xf numFmtId="43" fontId="11" fillId="0" borderId="1" xfId="4" applyFont="1" applyFill="1" applyBorder="1" applyAlignment="1">
      <alignment vertical="center"/>
    </xf>
    <xf numFmtId="43" fontId="11" fillId="0" borderId="1" xfId="4" applyFont="1" applyFill="1" applyBorder="1" applyAlignment="1">
      <alignment horizontal="center" vertical="center"/>
    </xf>
    <xf numFmtId="43" fontId="11" fillId="0" borderId="30" xfId="4" applyFont="1" applyFill="1" applyBorder="1" applyAlignment="1">
      <alignment vertical="center"/>
    </xf>
    <xf numFmtId="43" fontId="11" fillId="0" borderId="30" xfId="4" applyFon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</cellXfs>
  <cellStyles count="5">
    <cellStyle name="Dziesiętny" xfId="4" builtinId="3"/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topLeftCell="A23" zoomScale="90" zoomScaleNormal="85" zoomScaleSheetLayoutView="90" workbookViewId="0">
      <selection activeCell="F13" sqref="F13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7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8" t="s">
        <v>5</v>
      </c>
      <c r="B1" s="9"/>
      <c r="C1" s="9"/>
      <c r="D1" s="9"/>
      <c r="E1" s="9"/>
      <c r="F1" s="10"/>
    </row>
    <row r="2" spans="1:7" ht="22.2" customHeight="1" thickBot="1">
      <c r="A2" s="11" t="s">
        <v>6</v>
      </c>
      <c r="B2" s="12"/>
      <c r="C2" s="12"/>
      <c r="D2" s="12"/>
      <c r="E2" s="12"/>
      <c r="F2" s="13"/>
    </row>
    <row r="3" spans="1:7" ht="22.2" customHeight="1">
      <c r="A3" s="14" t="s">
        <v>7</v>
      </c>
      <c r="B3" s="15"/>
      <c r="C3" s="18"/>
      <c r="D3" s="19"/>
      <c r="E3" s="19"/>
      <c r="F3" s="20"/>
    </row>
    <row r="4" spans="1:7" ht="22.2" customHeight="1">
      <c r="A4" s="16" t="s">
        <v>8</v>
      </c>
      <c r="B4" s="17"/>
      <c r="C4" s="16"/>
      <c r="D4" s="21"/>
      <c r="E4" s="21"/>
      <c r="F4" s="17"/>
    </row>
    <row r="5" spans="1:7" ht="22.2" customHeight="1">
      <c r="A5" s="16" t="s">
        <v>9</v>
      </c>
      <c r="B5" s="17"/>
      <c r="C5" s="16"/>
      <c r="D5" s="21"/>
      <c r="E5" s="21"/>
      <c r="F5" s="17"/>
    </row>
    <row r="6" spans="1:7" ht="22.2" customHeight="1">
      <c r="A6" s="16" t="s">
        <v>10</v>
      </c>
      <c r="B6" s="17"/>
      <c r="C6" s="16"/>
      <c r="D6" s="21"/>
      <c r="E6" s="21"/>
      <c r="F6" s="17"/>
    </row>
    <row r="7" spans="1:7" ht="22.2" customHeight="1">
      <c r="A7" s="16" t="s">
        <v>11</v>
      </c>
      <c r="B7" s="17"/>
      <c r="C7" s="16"/>
      <c r="D7" s="21"/>
      <c r="E7" s="21"/>
      <c r="F7" s="17"/>
    </row>
    <row r="8" spans="1:7" ht="22.2" customHeight="1">
      <c r="A8" s="16" t="s">
        <v>12</v>
      </c>
      <c r="B8" s="17"/>
      <c r="C8" s="16"/>
      <c r="D8" s="21"/>
      <c r="E8" s="21"/>
      <c r="F8" s="17"/>
    </row>
    <row r="9" spans="1:7" ht="22.2" customHeight="1" thickBot="1">
      <c r="A9" s="22" t="s">
        <v>13</v>
      </c>
      <c r="B9" s="24"/>
      <c r="C9" s="22"/>
      <c r="D9" s="23"/>
      <c r="E9" s="23"/>
      <c r="F9" s="24"/>
    </row>
    <row r="10" spans="1:7" ht="106.2" customHeight="1" thickBot="1">
      <c r="A10" s="25" t="s">
        <v>15</v>
      </c>
      <c r="B10" s="26"/>
      <c r="C10" s="26"/>
      <c r="D10" s="26"/>
      <c r="E10" s="26"/>
      <c r="F10" s="27"/>
      <c r="G10" s="5"/>
    </row>
    <row r="11" spans="1:7" ht="43.8" customHeight="1" thickBot="1">
      <c r="A11" s="28" t="s">
        <v>0</v>
      </c>
      <c r="B11" s="29" t="s">
        <v>1</v>
      </c>
      <c r="C11" s="29" t="s">
        <v>2</v>
      </c>
      <c r="D11" s="30" t="s">
        <v>14</v>
      </c>
      <c r="E11" s="31" t="s">
        <v>3</v>
      </c>
      <c r="F11" s="32" t="s">
        <v>4</v>
      </c>
      <c r="G11" s="2"/>
    </row>
    <row r="12" spans="1:7" s="41" customFormat="1" ht="22.2" customHeight="1">
      <c r="A12" s="33">
        <v>1</v>
      </c>
      <c r="B12" s="38" t="s">
        <v>16</v>
      </c>
      <c r="C12" s="39" t="s">
        <v>45</v>
      </c>
      <c r="D12" s="38">
        <v>200</v>
      </c>
      <c r="E12" s="40"/>
      <c r="F12" s="6">
        <f>E12*D12</f>
        <v>0</v>
      </c>
    </row>
    <row r="13" spans="1:7" s="41" customFormat="1" ht="22.2" customHeight="1">
      <c r="A13" s="34">
        <v>2</v>
      </c>
      <c r="B13" s="42" t="s">
        <v>17</v>
      </c>
      <c r="C13" s="43" t="s">
        <v>46</v>
      </c>
      <c r="D13" s="42">
        <v>80</v>
      </c>
      <c r="E13" s="44"/>
      <c r="F13" s="4">
        <f t="shared" ref="F13:F40" si="0">E13*D13</f>
        <v>0</v>
      </c>
    </row>
    <row r="14" spans="1:7" s="41" customFormat="1" ht="22.2" customHeight="1">
      <c r="A14" s="34">
        <v>3</v>
      </c>
      <c r="B14" s="42" t="s">
        <v>18</v>
      </c>
      <c r="C14" s="43" t="s">
        <v>47</v>
      </c>
      <c r="D14" s="42">
        <v>80</v>
      </c>
      <c r="E14" s="44"/>
      <c r="F14" s="4">
        <f t="shared" si="0"/>
        <v>0</v>
      </c>
    </row>
    <row r="15" spans="1:7" s="41" customFormat="1" ht="22.2" customHeight="1">
      <c r="A15" s="34">
        <v>4</v>
      </c>
      <c r="B15" s="42" t="s">
        <v>19</v>
      </c>
      <c r="C15" s="43" t="s">
        <v>45</v>
      </c>
      <c r="D15" s="42">
        <v>34</v>
      </c>
      <c r="E15" s="44"/>
      <c r="F15" s="4">
        <f t="shared" si="0"/>
        <v>0</v>
      </c>
    </row>
    <row r="16" spans="1:7" s="41" customFormat="1" ht="22.2" customHeight="1">
      <c r="A16" s="34">
        <v>5</v>
      </c>
      <c r="B16" s="42" t="s">
        <v>20</v>
      </c>
      <c r="C16" s="43" t="s">
        <v>48</v>
      </c>
      <c r="D16" s="42">
        <v>4500</v>
      </c>
      <c r="E16" s="44"/>
      <c r="F16" s="4">
        <f t="shared" si="0"/>
        <v>0</v>
      </c>
    </row>
    <row r="17" spans="1:6" s="41" customFormat="1" ht="22.2" customHeight="1">
      <c r="A17" s="34">
        <v>6</v>
      </c>
      <c r="B17" s="42" t="s">
        <v>21</v>
      </c>
      <c r="C17" s="43" t="s">
        <v>47</v>
      </c>
      <c r="D17" s="42">
        <v>35</v>
      </c>
      <c r="E17" s="44"/>
      <c r="F17" s="4">
        <f t="shared" si="0"/>
        <v>0</v>
      </c>
    </row>
    <row r="18" spans="1:6" s="41" customFormat="1" ht="22.2" customHeight="1">
      <c r="A18" s="34">
        <v>7</v>
      </c>
      <c r="B18" s="42" t="s">
        <v>22</v>
      </c>
      <c r="C18" s="43" t="s">
        <v>47</v>
      </c>
      <c r="D18" s="42">
        <v>35</v>
      </c>
      <c r="E18" s="44"/>
      <c r="F18" s="4">
        <f t="shared" si="0"/>
        <v>0</v>
      </c>
    </row>
    <row r="19" spans="1:6" s="41" customFormat="1" ht="22.2" customHeight="1">
      <c r="A19" s="34">
        <v>8</v>
      </c>
      <c r="B19" s="42" t="s">
        <v>23</v>
      </c>
      <c r="C19" s="43" t="s">
        <v>49</v>
      </c>
      <c r="D19" s="42">
        <v>22</v>
      </c>
      <c r="E19" s="44"/>
      <c r="F19" s="4">
        <f t="shared" si="0"/>
        <v>0</v>
      </c>
    </row>
    <row r="20" spans="1:6" s="41" customFormat="1" ht="22.2" customHeight="1">
      <c r="A20" s="34">
        <v>9</v>
      </c>
      <c r="B20" s="42" t="s">
        <v>24</v>
      </c>
      <c r="C20" s="43" t="s">
        <v>49</v>
      </c>
      <c r="D20" s="42">
        <v>4</v>
      </c>
      <c r="E20" s="44"/>
      <c r="F20" s="4">
        <f t="shared" si="0"/>
        <v>0</v>
      </c>
    </row>
    <row r="21" spans="1:6" s="41" customFormat="1" ht="22.2" customHeight="1">
      <c r="A21" s="45"/>
      <c r="B21" s="42" t="s">
        <v>25</v>
      </c>
      <c r="C21" s="43"/>
      <c r="D21" s="42"/>
      <c r="E21" s="44"/>
      <c r="F21" s="4"/>
    </row>
    <row r="22" spans="1:6" s="41" customFormat="1" ht="22.2" customHeight="1">
      <c r="A22" s="34">
        <v>10</v>
      </c>
      <c r="B22" s="46" t="s">
        <v>26</v>
      </c>
      <c r="C22" s="43" t="s">
        <v>48</v>
      </c>
      <c r="D22" s="42">
        <v>402</v>
      </c>
      <c r="E22" s="44"/>
      <c r="F22" s="4">
        <f t="shared" si="0"/>
        <v>0</v>
      </c>
    </row>
    <row r="23" spans="1:6" s="41" customFormat="1" ht="22.2" customHeight="1">
      <c r="A23" s="34">
        <v>11</v>
      </c>
      <c r="B23" s="46" t="s">
        <v>27</v>
      </c>
      <c r="C23" s="43" t="s">
        <v>48</v>
      </c>
      <c r="D23" s="42">
        <f>113+501+93</f>
        <v>707</v>
      </c>
      <c r="E23" s="44"/>
      <c r="F23" s="4">
        <f t="shared" si="0"/>
        <v>0</v>
      </c>
    </row>
    <row r="24" spans="1:6" s="41" customFormat="1" ht="22.2" customHeight="1">
      <c r="A24" s="34">
        <v>12</v>
      </c>
      <c r="B24" s="46" t="s">
        <v>28</v>
      </c>
      <c r="C24" s="43" t="s">
        <v>48</v>
      </c>
      <c r="D24" s="42">
        <f>77+342+64</f>
        <v>483</v>
      </c>
      <c r="E24" s="44"/>
      <c r="F24" s="4">
        <f t="shared" si="0"/>
        <v>0</v>
      </c>
    </row>
    <row r="25" spans="1:6" s="41" customFormat="1" ht="22.2" customHeight="1">
      <c r="A25" s="34">
        <v>13</v>
      </c>
      <c r="B25" s="46" t="s">
        <v>29</v>
      </c>
      <c r="C25" s="43" t="s">
        <v>48</v>
      </c>
      <c r="D25" s="42">
        <f>154+685+127</f>
        <v>966</v>
      </c>
      <c r="E25" s="44"/>
      <c r="F25" s="4">
        <f t="shared" si="0"/>
        <v>0</v>
      </c>
    </row>
    <row r="26" spans="1:6" s="41" customFormat="1" ht="22.2" customHeight="1">
      <c r="A26" s="34"/>
      <c r="B26" s="42" t="s">
        <v>30</v>
      </c>
      <c r="C26" s="43" t="s">
        <v>47</v>
      </c>
      <c r="D26" s="42">
        <v>170</v>
      </c>
      <c r="E26" s="44"/>
      <c r="F26" s="4"/>
    </row>
    <row r="27" spans="1:6" s="41" customFormat="1" ht="22.2" customHeight="1">
      <c r="A27" s="34">
        <v>15</v>
      </c>
      <c r="B27" s="46" t="s">
        <v>31</v>
      </c>
      <c r="C27" s="43" t="s">
        <v>45</v>
      </c>
      <c r="D27" s="42">
        <v>55</v>
      </c>
      <c r="E27" s="44"/>
      <c r="F27" s="4">
        <f t="shared" si="0"/>
        <v>0</v>
      </c>
    </row>
    <row r="28" spans="1:6" s="41" customFormat="1" ht="22.2" customHeight="1">
      <c r="A28" s="34">
        <v>16</v>
      </c>
      <c r="B28" s="46" t="s">
        <v>32</v>
      </c>
      <c r="C28" s="43" t="s">
        <v>45</v>
      </c>
      <c r="D28" s="42">
        <v>45</v>
      </c>
      <c r="E28" s="44"/>
      <c r="F28" s="4">
        <f t="shared" si="0"/>
        <v>0</v>
      </c>
    </row>
    <row r="29" spans="1:6" s="41" customFormat="1" ht="22.2" customHeight="1">
      <c r="A29" s="34">
        <v>17</v>
      </c>
      <c r="B29" s="46" t="s">
        <v>33</v>
      </c>
      <c r="C29" s="43" t="s">
        <v>47</v>
      </c>
      <c r="D29" s="42">
        <v>250</v>
      </c>
      <c r="E29" s="44"/>
      <c r="F29" s="4">
        <f t="shared" si="0"/>
        <v>0</v>
      </c>
    </row>
    <row r="30" spans="1:6" s="41" customFormat="1" ht="22.2" customHeight="1">
      <c r="A30" s="34">
        <v>18</v>
      </c>
      <c r="B30" s="46" t="s">
        <v>34</v>
      </c>
      <c r="C30" s="43" t="s">
        <v>45</v>
      </c>
      <c r="D30" s="42">
        <v>20</v>
      </c>
      <c r="E30" s="44"/>
      <c r="F30" s="4">
        <f t="shared" si="0"/>
        <v>0</v>
      </c>
    </row>
    <row r="31" spans="1:6" s="41" customFormat="1" ht="22.2" customHeight="1">
      <c r="A31" s="34">
        <v>19</v>
      </c>
      <c r="B31" s="42" t="s">
        <v>35</v>
      </c>
      <c r="C31" s="43" t="s">
        <v>46</v>
      </c>
      <c r="D31" s="42">
        <v>18</v>
      </c>
      <c r="E31" s="44"/>
      <c r="F31" s="4">
        <f t="shared" si="0"/>
        <v>0</v>
      </c>
    </row>
    <row r="32" spans="1:6" s="41" customFormat="1" ht="22.2" customHeight="1">
      <c r="A32" s="34">
        <v>20</v>
      </c>
      <c r="B32" s="42" t="s">
        <v>36</v>
      </c>
      <c r="C32" s="43" t="s">
        <v>47</v>
      </c>
      <c r="D32" s="42">
        <f>2.6*6.32*2</f>
        <v>32.86</v>
      </c>
      <c r="E32" s="44"/>
      <c r="F32" s="4">
        <f t="shared" si="0"/>
        <v>0</v>
      </c>
    </row>
    <row r="33" spans="1:6" s="41" customFormat="1" ht="22.2" customHeight="1">
      <c r="A33" s="34">
        <v>21</v>
      </c>
      <c r="B33" s="46" t="s">
        <v>37</v>
      </c>
      <c r="C33" s="43" t="s">
        <v>48</v>
      </c>
      <c r="D33" s="42">
        <v>800</v>
      </c>
      <c r="E33" s="44"/>
      <c r="F33" s="4">
        <f t="shared" si="0"/>
        <v>0</v>
      </c>
    </row>
    <row r="34" spans="1:6" s="41" customFormat="1" ht="22.2" customHeight="1">
      <c r="A34" s="34">
        <v>22</v>
      </c>
      <c r="B34" s="46" t="s">
        <v>38</v>
      </c>
      <c r="C34" s="43" t="s">
        <v>45</v>
      </c>
      <c r="D34" s="42">
        <v>2.5</v>
      </c>
      <c r="E34" s="44"/>
      <c r="F34" s="4">
        <f t="shared" si="0"/>
        <v>0</v>
      </c>
    </row>
    <row r="35" spans="1:6" s="41" customFormat="1" ht="22.2" customHeight="1">
      <c r="A35" s="34">
        <v>23</v>
      </c>
      <c r="B35" s="46" t="s">
        <v>39</v>
      </c>
      <c r="C35" s="43" t="s">
        <v>49</v>
      </c>
      <c r="D35" s="42">
        <f>294*2</f>
        <v>588</v>
      </c>
      <c r="E35" s="44"/>
      <c r="F35" s="4">
        <f t="shared" si="0"/>
        <v>0</v>
      </c>
    </row>
    <row r="36" spans="1:6" s="41" customFormat="1" ht="22.2" customHeight="1">
      <c r="A36" s="34">
        <v>24</v>
      </c>
      <c r="B36" s="47" t="s">
        <v>40</v>
      </c>
      <c r="C36" s="43" t="s">
        <v>47</v>
      </c>
      <c r="D36" s="42">
        <v>15</v>
      </c>
      <c r="E36" s="44"/>
      <c r="F36" s="4">
        <f t="shared" si="0"/>
        <v>0</v>
      </c>
    </row>
    <row r="37" spans="1:6" s="41" customFormat="1" ht="22.2" customHeight="1">
      <c r="A37" s="34">
        <v>25</v>
      </c>
      <c r="B37" s="47" t="s">
        <v>41</v>
      </c>
      <c r="C37" s="43" t="s">
        <v>46</v>
      </c>
      <c r="D37" s="42">
        <v>14</v>
      </c>
      <c r="E37" s="44"/>
      <c r="F37" s="4">
        <f t="shared" si="0"/>
        <v>0</v>
      </c>
    </row>
    <row r="38" spans="1:6" s="41" customFormat="1" ht="22.2" customHeight="1">
      <c r="A38" s="34">
        <v>26</v>
      </c>
      <c r="B38" s="47" t="s">
        <v>42</v>
      </c>
      <c r="C38" s="48" t="s">
        <v>46</v>
      </c>
      <c r="D38" s="47">
        <v>40</v>
      </c>
      <c r="E38" s="44"/>
      <c r="F38" s="4">
        <f t="shared" si="0"/>
        <v>0</v>
      </c>
    </row>
    <row r="39" spans="1:6" s="41" customFormat="1" ht="22.2" customHeight="1">
      <c r="A39" s="34">
        <v>27</v>
      </c>
      <c r="B39" s="47" t="s">
        <v>43</v>
      </c>
      <c r="C39" s="48" t="s">
        <v>46</v>
      </c>
      <c r="D39" s="47">
        <v>120</v>
      </c>
      <c r="E39" s="44"/>
      <c r="F39" s="4">
        <f t="shared" si="0"/>
        <v>0</v>
      </c>
    </row>
    <row r="40" spans="1:6" s="41" customFormat="1" ht="22.2" customHeight="1" thickBot="1">
      <c r="A40" s="35">
        <v>28</v>
      </c>
      <c r="B40" s="49" t="s">
        <v>44</v>
      </c>
      <c r="C40" s="50" t="s">
        <v>50</v>
      </c>
      <c r="D40" s="49">
        <v>1</v>
      </c>
      <c r="E40" s="51"/>
      <c r="F40" s="36">
        <f t="shared" si="0"/>
        <v>0</v>
      </c>
    </row>
    <row r="41" spans="1:6" ht="18.600000000000001" thickBot="1">
      <c r="F41" s="37">
        <f>SUM(F12:F40)</f>
        <v>0</v>
      </c>
    </row>
  </sheetData>
  <mergeCells count="17">
    <mergeCell ref="C6:F6"/>
    <mergeCell ref="C7:F7"/>
    <mergeCell ref="C8:F8"/>
    <mergeCell ref="C9:F9"/>
    <mergeCell ref="A10:F10"/>
    <mergeCell ref="A6:B6"/>
    <mergeCell ref="A7:B7"/>
    <mergeCell ref="A9:B9"/>
    <mergeCell ref="A8:B8"/>
    <mergeCell ref="A1:F1"/>
    <mergeCell ref="A2:F2"/>
    <mergeCell ref="A3:B3"/>
    <mergeCell ref="A4:B4"/>
    <mergeCell ref="A5:B5"/>
    <mergeCell ref="C3:F3"/>
    <mergeCell ref="C4:F4"/>
    <mergeCell ref="C5:F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2023-01-26T07:29:22Z</cp:lastPrinted>
  <dcterms:created xsi:type="dcterms:W3CDTF">2021-10-14T06:02:04Z</dcterms:created>
  <dcterms:modified xsi:type="dcterms:W3CDTF">2023-01-26T07:29:52Z</dcterms:modified>
</cp:coreProperties>
</file>