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zrkfile\ZRK\NRR\NRRa\ZLK Warszawa\2025\MPK 25 04 111 Wymiana 2 rozjazdów Strzelce Kujawskie\Podwykonawstwo\"/>
    </mc:Choice>
  </mc:AlternateContent>
  <xr:revisionPtr revIDLastSave="0" documentId="13_ncr:1_{C8D63FF6-EEAC-4E7E-BB84-0B384CB2BD0B}" xr6:coauthVersionLast="47" xr6:coauthVersionMax="47" xr10:uidLastSave="{00000000-0000-0000-0000-000000000000}"/>
  <bookViews>
    <workbookView xWindow="1305" yWindow="900" windowWidth="27495" windowHeight="14580" xr2:uid="{2CB09B0A-FD05-4AAA-A1DB-703B863DA01D}"/>
  </bookViews>
  <sheets>
    <sheet name="Rozjazdy nr 8 i 9" sheetId="1" r:id="rId1"/>
  </sheets>
  <definedNames>
    <definedName name="_xlnm.Print_Area" localSheetId="0">'Rozjazdy nr 8 i 9'!$A$1:$L$35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L26" i="1"/>
  <c r="L25" i="1"/>
  <c r="L13" i="1"/>
  <c r="L15" i="1"/>
  <c r="L16" i="1"/>
  <c r="L17" i="1"/>
  <c r="L18" i="1"/>
  <c r="L19" i="1"/>
  <c r="L20" i="1"/>
  <c r="L21" i="1"/>
  <c r="L22" i="1"/>
  <c r="L23" i="1"/>
  <c r="L24" i="1"/>
  <c r="L10" i="1"/>
  <c r="L14" i="1" l="1"/>
  <c r="J12" i="1" l="1"/>
  <c r="L12" i="1" s="1"/>
</calcChain>
</file>

<file path=xl/sharedStrings.xml><?xml version="1.0" encoding="utf-8"?>
<sst xmlns="http://schemas.openxmlformats.org/spreadsheetml/2006/main" count="50" uniqueCount="45">
  <si>
    <t>Lokalizacja</t>
  </si>
  <si>
    <t>Wyszczególnienie robót</t>
  </si>
  <si>
    <t>Lp.</t>
  </si>
  <si>
    <t>Od km</t>
  </si>
  <si>
    <t>Do km</t>
  </si>
  <si>
    <t>Przewóz z Bazy ISE Kutno na miejsce wymiany i montaż 2 Kpl. rozjazdów nowych 60E1 1:9 R 300 ssb  po stronie Wykonawcy Robót</t>
  </si>
  <si>
    <t xml:space="preserve">Montaż dwóch stabilizatorów iglic ,                                    </t>
  </si>
  <si>
    <t xml:space="preserve">Oczyszczenie i oprofilowanie rozjazdów. </t>
  </si>
  <si>
    <t xml:space="preserve">Opracował: </t>
  </si>
  <si>
    <t xml:space="preserve">Tadeusz Mieczyński, </t>
  </si>
  <si>
    <t>tel. +48 924 38 51 135</t>
  </si>
  <si>
    <t>Długość kmt</t>
  </si>
  <si>
    <t>Nr toru</t>
  </si>
  <si>
    <t>JM</t>
  </si>
  <si>
    <t>ILOŚĆ</t>
  </si>
  <si>
    <t>CENA</t>
  </si>
  <si>
    <t>WARTOŚĆ</t>
  </si>
  <si>
    <t>kpl.</t>
  </si>
  <si>
    <t>szt.</t>
  </si>
  <si>
    <t xml:space="preserve">kpl. </t>
  </si>
  <si>
    <t>m3</t>
  </si>
  <si>
    <t>m2</t>
  </si>
  <si>
    <t>kpl</t>
  </si>
  <si>
    <t xml:space="preserve">para </t>
  </si>
  <si>
    <t>m</t>
  </si>
  <si>
    <t>szt,</t>
  </si>
  <si>
    <t>Rozbicie Ceny Ofertowej
 Wymiana kompleksowa rozjazdów : Rz nr 8 S49 1:9 R3-00 ssd, lewy; Rz nr 9 S49 1:9 R300 ssd, prawy na rozjazdy 60E1  1:9  R300 ssb w stacji Strzelce Kujawskie</t>
  </si>
  <si>
    <t xml:space="preserve">Wybranie podsypki tłuczniowej oraz warstwy filtracyjnej – wykonanie  koryta   </t>
  </si>
  <si>
    <r>
      <t>Wzmocnienie gruntu rodzimego poprzez wymieszanie z cementem                   ( 27kg/1m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>) i stabilizację zagęszczarką płytową na powierzchni 592 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 xml:space="preserve"> nadaniem spadków gruntu rodzimego w kierunku odwodnienia 
</t>
    </r>
    <r>
      <rPr>
        <b/>
        <sz val="11"/>
        <color theme="1"/>
        <rFont val="Arial"/>
        <family val="2"/>
        <charset val="238"/>
      </rPr>
      <t>Cement po stronie Podwykonawcy</t>
    </r>
  </si>
  <si>
    <r>
      <t>Ułożenie geowłókniny na powierzchni 592 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 xml:space="preserve"> z nadaniem spadków w kierunku odwodnienia rowu 
</t>
    </r>
    <r>
      <rPr>
        <b/>
        <sz val="11"/>
        <color theme="1"/>
        <rFont val="Arial"/>
        <family val="2"/>
        <charset val="238"/>
      </rPr>
      <t>Geowłóknina TS60 po stronie Podwykonawcy</t>
    </r>
  </si>
  <si>
    <r>
      <t>Ułożenie warstwy filtracyjnej (niesort) o grubości 0,25 na powierzchni 592m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 xml:space="preserve">  wraz z zagęszczeniem warstwowym  
</t>
    </r>
    <r>
      <rPr>
        <b/>
        <sz val="11"/>
        <color theme="1"/>
        <rFont val="Arial"/>
        <family val="2"/>
        <charset val="238"/>
      </rPr>
      <t>Niesort po stronie Podwykonawcy</t>
    </r>
  </si>
  <si>
    <r>
      <t xml:space="preserve">Zabudowa subwarstwy podsypki tłuczniowej o grubości 25 cm wraz z zagęszczeniem warstwowym.
</t>
    </r>
    <r>
      <rPr>
        <b/>
        <sz val="11"/>
        <color theme="1"/>
        <rFont val="Arial"/>
        <family val="2"/>
        <charset val="238"/>
      </rPr>
      <t>Tłuczeń po stronie ZRK-DOM, zostanie dostarczony na plac budowy.</t>
    </r>
  </si>
  <si>
    <r>
      <t xml:space="preserve">Zabudowa dwóch kompletnych rozjazdów 60E1 1: 9 R 300 na podrozjazdnicach strunobetonowych 
</t>
    </r>
    <r>
      <rPr>
        <b/>
        <sz val="11"/>
        <color theme="1"/>
        <rFont val="Arial"/>
        <family val="2"/>
        <charset val="238"/>
      </rPr>
      <t>Dźwig po stronie ZRK-DOM.</t>
    </r>
  </si>
  <si>
    <r>
      <t xml:space="preserve">Zabudowa podkładów betonowych PS 94 do nawierzchni 60E1 przed      i za rozjazdami 
</t>
    </r>
    <r>
      <rPr>
        <b/>
        <sz val="11"/>
        <color theme="1"/>
        <rFont val="Arial"/>
        <family val="2"/>
        <charset val="238"/>
      </rPr>
      <t>Podkłady w miejsce zabudowy dostarczy ISE Kutno</t>
    </r>
  </si>
  <si>
    <r>
      <t xml:space="preserve">Zabudowa szyn 60E1 przed i za rozjazdami w torze nr 1
</t>
    </r>
    <r>
      <rPr>
        <b/>
        <sz val="11"/>
        <color theme="1"/>
        <rFont val="Arial"/>
        <family val="2"/>
        <charset val="238"/>
      </rPr>
      <t>Szyny w miejsce zabudowy dostarczy ISE Kutno</t>
    </r>
  </si>
  <si>
    <t>mb</t>
  </si>
  <si>
    <r>
      <t xml:space="preserve">Zabudowa  szyn przejściowych dwie pary w torze nr 3 i nr 2 
</t>
    </r>
    <r>
      <rPr>
        <b/>
        <sz val="11"/>
        <color theme="1"/>
        <rFont val="Arial"/>
        <family val="2"/>
        <charset val="238"/>
      </rPr>
      <t xml:space="preserve">Szyny w miejsce zabudowy dostarczy ISE Kutno </t>
    </r>
  </si>
  <si>
    <r>
      <t xml:space="preserve">Wykonanie ławy torowiska, utwardzenie klińcem po lewej i prawej stronie rozjazdu Nr 8 i Nr 9 z nadaniem spadków dł. 120mb z lewej i prawej strony, </t>
    </r>
    <r>
      <rPr>
        <b/>
        <sz val="11"/>
        <color theme="1"/>
        <rFont val="Arial"/>
        <family val="2"/>
        <charset val="238"/>
      </rPr>
      <t>Kliniec po stronie Podwykonawcy.</t>
    </r>
  </si>
  <si>
    <t xml:space="preserve">Przewóz dwóch kompletnych rozjazdów staroużytecznych (po wymianie) ze st. Strzelce Kujawskie do stacji Płock Radziwie  </t>
  </si>
  <si>
    <t>Demontaż  zamknięć nastawczych, dwóch napędów nastawczych ręcznych zwrotników wraz z zamkami ryglowymi - wykonanie przez ISE Kutno</t>
  </si>
  <si>
    <t>Razem netto</t>
  </si>
  <si>
    <t>VAT</t>
  </si>
  <si>
    <t>Razem brutto</t>
  </si>
  <si>
    <t>….......................................................................</t>
  </si>
  <si>
    <t xml:space="preserve">       (podpis)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</si>
</sst>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4" fontId="6" fillId="0" borderId="1" xfId="0" applyNumberFormat="1" applyFont="1" applyBorder="1"/>
    <xf numFmtId="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8465-564E-41B1-913B-AF44C308C28D}">
  <sheetPr>
    <pageSetUpPr fitToPage="1"/>
  </sheetPr>
  <dimension ref="A4:N33"/>
  <sheetViews>
    <sheetView tabSelected="1" view="pageBreakPreview" topLeftCell="A11" zoomScale="115" zoomScaleNormal="100" zoomScaleSheetLayoutView="115" workbookViewId="0">
      <selection activeCell="M13" sqref="M13"/>
    </sheetView>
  </sheetViews>
  <sheetFormatPr defaultRowHeight="15" x14ac:dyDescent="0.25"/>
  <cols>
    <col min="1" max="1" width="1" customWidth="1"/>
    <col min="2" max="2" width="8.85546875" customWidth="1"/>
    <col min="3" max="3" width="6.7109375" hidden="1" customWidth="1"/>
    <col min="4" max="6" width="0" hidden="1" customWidth="1"/>
    <col min="7" max="7" width="9.5703125" hidden="1" customWidth="1"/>
    <col min="8" max="8" width="65.140625" customWidth="1"/>
    <col min="9" max="9" width="11" customWidth="1"/>
    <col min="11" max="11" width="10.85546875" customWidth="1"/>
    <col min="12" max="12" width="24.28515625" customWidth="1"/>
    <col min="13" max="13" width="68.85546875" customWidth="1"/>
  </cols>
  <sheetData>
    <row r="4" spans="1:12" ht="15" customHeight="1" x14ac:dyDescent="0.25">
      <c r="B4" s="16" t="s">
        <v>26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1:1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7"/>
    </row>
    <row r="6" spans="1:12" ht="14.45" customHeigh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2" ht="15" customHeight="1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</row>
    <row r="8" spans="1:12" x14ac:dyDescent="0.25">
      <c r="A8" s="14"/>
      <c r="B8" s="20" t="s">
        <v>2</v>
      </c>
      <c r="C8" s="25" t="s">
        <v>0</v>
      </c>
      <c r="D8" s="25"/>
      <c r="E8" s="25"/>
      <c r="F8" s="25"/>
      <c r="G8" s="25"/>
      <c r="H8" s="25" t="s">
        <v>1</v>
      </c>
      <c r="I8" s="25" t="s">
        <v>13</v>
      </c>
      <c r="J8" s="25" t="s">
        <v>14</v>
      </c>
      <c r="K8" s="25" t="s">
        <v>15</v>
      </c>
      <c r="L8" s="25" t="s">
        <v>16</v>
      </c>
    </row>
    <row r="9" spans="1:12" ht="28.5" x14ac:dyDescent="0.25">
      <c r="A9" s="14"/>
      <c r="B9" s="20"/>
      <c r="C9" s="3" t="s">
        <v>2</v>
      </c>
      <c r="D9" s="3" t="s">
        <v>3</v>
      </c>
      <c r="E9" s="3" t="s">
        <v>4</v>
      </c>
      <c r="F9" s="3" t="s">
        <v>11</v>
      </c>
      <c r="G9" s="3" t="s">
        <v>12</v>
      </c>
      <c r="H9" s="25"/>
      <c r="I9" s="25"/>
      <c r="J9" s="25"/>
      <c r="K9" s="25"/>
      <c r="L9" s="25"/>
    </row>
    <row r="10" spans="1:12" ht="28.5" x14ac:dyDescent="0.25">
      <c r="A10" s="14"/>
      <c r="B10" s="4">
        <v>1</v>
      </c>
      <c r="C10" s="5"/>
      <c r="D10" s="5"/>
      <c r="E10" s="5"/>
      <c r="F10" s="5"/>
      <c r="G10" s="5"/>
      <c r="H10" s="5" t="s">
        <v>38</v>
      </c>
      <c r="I10" s="4" t="s">
        <v>19</v>
      </c>
      <c r="J10" s="4">
        <v>1</v>
      </c>
      <c r="K10" s="8"/>
      <c r="L10" s="9">
        <f>J10*K10</f>
        <v>0</v>
      </c>
    </row>
    <row r="11" spans="1:12" ht="42.75" customHeight="1" x14ac:dyDescent="0.25">
      <c r="A11" s="14"/>
      <c r="B11" s="4">
        <v>2</v>
      </c>
      <c r="C11" s="5"/>
      <c r="D11" s="5"/>
      <c r="E11" s="5"/>
      <c r="F11" s="5"/>
      <c r="G11" s="5"/>
      <c r="H11" s="10" t="s">
        <v>39</v>
      </c>
      <c r="I11" s="6"/>
      <c r="J11" s="6"/>
      <c r="K11" s="7"/>
      <c r="L11" s="9"/>
    </row>
    <row r="12" spans="1:12" ht="28.5" x14ac:dyDescent="0.25">
      <c r="A12" s="14"/>
      <c r="B12" s="4">
        <v>3</v>
      </c>
      <c r="C12" s="3">
        <v>3</v>
      </c>
      <c r="D12" s="3"/>
      <c r="E12" s="3"/>
      <c r="F12" s="3"/>
      <c r="G12" s="3"/>
      <c r="H12" s="5" t="s">
        <v>27</v>
      </c>
      <c r="I12" s="4" t="s">
        <v>20</v>
      </c>
      <c r="J12" s="4">
        <f>592*0.35</f>
        <v>207.2</v>
      </c>
      <c r="K12" s="8"/>
      <c r="L12" s="9">
        <f t="shared" ref="L12:L24" si="0">J12*K12</f>
        <v>0</v>
      </c>
    </row>
    <row r="13" spans="1:12" ht="76.5" x14ac:dyDescent="0.25">
      <c r="A13" s="14"/>
      <c r="B13" s="4">
        <v>4</v>
      </c>
      <c r="C13" s="3">
        <v>4</v>
      </c>
      <c r="D13" s="3"/>
      <c r="E13" s="3"/>
      <c r="F13" s="3"/>
      <c r="G13" s="3"/>
      <c r="H13" s="5" t="s">
        <v>28</v>
      </c>
      <c r="I13" s="4" t="s">
        <v>21</v>
      </c>
      <c r="J13" s="4">
        <v>592</v>
      </c>
      <c r="K13" s="8"/>
      <c r="L13" s="9">
        <f t="shared" si="0"/>
        <v>0</v>
      </c>
    </row>
    <row r="14" spans="1:12" ht="45.75" x14ac:dyDescent="0.25">
      <c r="A14" s="14"/>
      <c r="B14" s="4">
        <v>5</v>
      </c>
      <c r="C14" s="3">
        <v>5</v>
      </c>
      <c r="D14" s="3"/>
      <c r="E14" s="3"/>
      <c r="F14" s="3"/>
      <c r="G14" s="3"/>
      <c r="H14" s="5" t="s">
        <v>29</v>
      </c>
      <c r="I14" s="4" t="s">
        <v>21</v>
      </c>
      <c r="J14" s="4">
        <v>592</v>
      </c>
      <c r="K14" s="8"/>
      <c r="L14" s="9">
        <f t="shared" si="0"/>
        <v>0</v>
      </c>
    </row>
    <row r="15" spans="1:12" ht="45.75" x14ac:dyDescent="0.25">
      <c r="A15" s="14"/>
      <c r="B15" s="4">
        <v>6</v>
      </c>
      <c r="C15" s="3">
        <v>6</v>
      </c>
      <c r="D15" s="3"/>
      <c r="E15" s="3"/>
      <c r="F15" s="3"/>
      <c r="G15" s="3"/>
      <c r="H15" s="5" t="s">
        <v>30</v>
      </c>
      <c r="I15" s="4" t="s">
        <v>20</v>
      </c>
      <c r="J15" s="4">
        <v>148</v>
      </c>
      <c r="K15" s="8"/>
      <c r="L15" s="9">
        <f t="shared" si="0"/>
        <v>0</v>
      </c>
    </row>
    <row r="16" spans="1:12" ht="58.5" x14ac:dyDescent="0.25">
      <c r="A16" s="14"/>
      <c r="B16" s="4">
        <v>7</v>
      </c>
      <c r="C16" s="3">
        <v>7</v>
      </c>
      <c r="D16" s="3"/>
      <c r="E16" s="3"/>
      <c r="F16" s="3"/>
      <c r="G16" s="3"/>
      <c r="H16" s="5" t="s">
        <v>31</v>
      </c>
      <c r="I16" s="4" t="s">
        <v>20</v>
      </c>
      <c r="J16" s="4">
        <v>148</v>
      </c>
      <c r="K16" s="8"/>
      <c r="L16" s="9">
        <f t="shared" si="0"/>
        <v>0</v>
      </c>
    </row>
    <row r="17" spans="1:14" ht="44.25" customHeight="1" x14ac:dyDescent="0.25">
      <c r="A17" s="14"/>
      <c r="B17" s="4">
        <v>8</v>
      </c>
      <c r="C17" s="3">
        <v>8</v>
      </c>
      <c r="D17" s="3"/>
      <c r="E17" s="3"/>
      <c r="F17" s="3"/>
      <c r="G17" s="3"/>
      <c r="H17" s="5" t="s">
        <v>5</v>
      </c>
      <c r="I17" s="4" t="s">
        <v>17</v>
      </c>
      <c r="J17" s="4">
        <v>1</v>
      </c>
      <c r="K17" s="8"/>
      <c r="L17" s="9">
        <f t="shared" si="0"/>
        <v>0</v>
      </c>
    </row>
    <row r="18" spans="1:14" ht="43.5" x14ac:dyDescent="0.25">
      <c r="A18" s="14"/>
      <c r="B18" s="4">
        <v>9</v>
      </c>
      <c r="C18" s="25">
        <v>9</v>
      </c>
      <c r="D18" s="25"/>
      <c r="E18" s="25"/>
      <c r="F18" s="25"/>
      <c r="G18" s="25"/>
      <c r="H18" s="5" t="s">
        <v>32</v>
      </c>
      <c r="I18" s="4" t="s">
        <v>22</v>
      </c>
      <c r="J18" s="4">
        <v>2</v>
      </c>
      <c r="K18" s="8"/>
      <c r="L18" s="9">
        <f t="shared" si="0"/>
        <v>0</v>
      </c>
    </row>
    <row r="19" spans="1:14" ht="43.5" x14ac:dyDescent="0.25">
      <c r="A19" s="14"/>
      <c r="B19" s="4">
        <v>10</v>
      </c>
      <c r="C19" s="25"/>
      <c r="D19" s="25"/>
      <c r="E19" s="25"/>
      <c r="F19" s="25"/>
      <c r="G19" s="25"/>
      <c r="H19" s="5" t="s">
        <v>33</v>
      </c>
      <c r="I19" s="4" t="s">
        <v>18</v>
      </c>
      <c r="J19" s="4">
        <v>63</v>
      </c>
      <c r="K19" s="8"/>
      <c r="L19" s="9">
        <f t="shared" si="0"/>
        <v>0</v>
      </c>
    </row>
    <row r="20" spans="1:14" ht="29.25" x14ac:dyDescent="0.25">
      <c r="A20" s="14"/>
      <c r="B20" s="4">
        <v>11</v>
      </c>
      <c r="C20" s="25"/>
      <c r="D20" s="25"/>
      <c r="E20" s="25"/>
      <c r="F20" s="25"/>
      <c r="G20" s="25"/>
      <c r="H20" s="5" t="s">
        <v>34</v>
      </c>
      <c r="I20" s="4" t="s">
        <v>35</v>
      </c>
      <c r="J20" s="4">
        <v>66</v>
      </c>
      <c r="K20" s="8"/>
      <c r="L20" s="9">
        <f t="shared" si="0"/>
        <v>0</v>
      </c>
    </row>
    <row r="21" spans="1:14" ht="29.25" x14ac:dyDescent="0.25">
      <c r="A21" s="14"/>
      <c r="B21" s="4">
        <v>12</v>
      </c>
      <c r="C21" s="25"/>
      <c r="D21" s="25"/>
      <c r="E21" s="25"/>
      <c r="F21" s="25"/>
      <c r="G21" s="25"/>
      <c r="H21" s="5" t="s">
        <v>36</v>
      </c>
      <c r="I21" s="4" t="s">
        <v>23</v>
      </c>
      <c r="J21" s="4">
        <v>2</v>
      </c>
      <c r="K21" s="8"/>
      <c r="L21" s="9">
        <f t="shared" si="0"/>
        <v>0</v>
      </c>
    </row>
    <row r="22" spans="1:14" ht="30" customHeight="1" x14ac:dyDescent="0.25">
      <c r="A22" s="14"/>
      <c r="B22" s="4">
        <v>13</v>
      </c>
      <c r="C22" s="3">
        <v>13</v>
      </c>
      <c r="D22" s="3"/>
      <c r="E22" s="3"/>
      <c r="F22" s="3"/>
      <c r="G22" s="3"/>
      <c r="H22" s="5" t="s">
        <v>6</v>
      </c>
      <c r="I22" s="4" t="s">
        <v>25</v>
      </c>
      <c r="J22" s="4">
        <v>2</v>
      </c>
      <c r="K22" s="8"/>
      <c r="L22" s="9">
        <f t="shared" si="0"/>
        <v>0</v>
      </c>
    </row>
    <row r="23" spans="1:14" ht="30.75" customHeight="1" x14ac:dyDescent="0.25">
      <c r="A23" s="14"/>
      <c r="B23" s="4">
        <v>14</v>
      </c>
      <c r="C23" s="3">
        <v>14</v>
      </c>
      <c r="D23" s="3"/>
      <c r="E23" s="3"/>
      <c r="F23" s="3"/>
      <c r="G23" s="3"/>
      <c r="H23" s="5" t="s">
        <v>7</v>
      </c>
      <c r="I23" s="4" t="s">
        <v>24</v>
      </c>
      <c r="J23" s="4">
        <v>120</v>
      </c>
      <c r="K23" s="8"/>
      <c r="L23" s="9">
        <f t="shared" si="0"/>
        <v>0</v>
      </c>
    </row>
    <row r="24" spans="1:14" ht="43.5" x14ac:dyDescent="0.25">
      <c r="A24" s="14"/>
      <c r="B24" s="4">
        <v>15</v>
      </c>
      <c r="C24" s="3">
        <v>15</v>
      </c>
      <c r="D24" s="3"/>
      <c r="E24" s="3"/>
      <c r="F24" s="3"/>
      <c r="G24" s="3"/>
      <c r="H24" s="5" t="s">
        <v>37</v>
      </c>
      <c r="I24" s="4" t="s">
        <v>35</v>
      </c>
      <c r="J24" s="4">
        <v>240</v>
      </c>
      <c r="K24" s="8"/>
      <c r="L24" s="9">
        <f t="shared" si="0"/>
        <v>0</v>
      </c>
    </row>
    <row r="25" spans="1:14" x14ac:dyDescent="0.25">
      <c r="C25" s="1"/>
      <c r="J25" s="21" t="s">
        <v>40</v>
      </c>
      <c r="K25" s="22"/>
      <c r="L25" s="11">
        <f>SUM(L10:L24)</f>
        <v>0</v>
      </c>
    </row>
    <row r="26" spans="1:14" x14ac:dyDescent="0.25">
      <c r="C26" s="2" t="s">
        <v>8</v>
      </c>
      <c r="J26" s="23" t="s">
        <v>41</v>
      </c>
      <c r="K26" s="24"/>
      <c r="L26" s="11">
        <f>L25*23%</f>
        <v>0</v>
      </c>
    </row>
    <row r="27" spans="1:14" x14ac:dyDescent="0.25">
      <c r="C27" s="2" t="s">
        <v>9</v>
      </c>
      <c r="J27" s="23" t="s">
        <v>42</v>
      </c>
      <c r="K27" s="24"/>
      <c r="L27" s="11">
        <f>L26+L25</f>
        <v>0</v>
      </c>
    </row>
    <row r="28" spans="1:14" x14ac:dyDescent="0.25">
      <c r="C28" s="2" t="s">
        <v>10</v>
      </c>
    </row>
    <row r="29" spans="1:14" x14ac:dyDescent="0.25">
      <c r="C29" s="1"/>
    </row>
    <row r="30" spans="1:14" ht="39" customHeight="1" x14ac:dyDescent="0.25">
      <c r="H30" s="15"/>
      <c r="I30" s="15"/>
      <c r="J30" s="15"/>
      <c r="K30" s="15"/>
      <c r="L30" s="15"/>
      <c r="M30" s="15"/>
      <c r="N30" s="15"/>
    </row>
    <row r="31" spans="1:14" ht="28.5" customHeight="1" x14ac:dyDescent="0.25">
      <c r="H31" s="15"/>
      <c r="I31" s="15"/>
      <c r="J31" s="15"/>
      <c r="K31" s="15"/>
      <c r="L31" s="15"/>
      <c r="M31" s="13"/>
      <c r="N31" s="13"/>
    </row>
    <row r="32" spans="1:14" x14ac:dyDescent="0.25">
      <c r="J32" t="s">
        <v>43</v>
      </c>
      <c r="M32" s="12"/>
    </row>
    <row r="33" spans="11:11" x14ac:dyDescent="0.25">
      <c r="K33" t="s">
        <v>44</v>
      </c>
    </row>
  </sheetData>
  <mergeCells count="18">
    <mergeCell ref="F18:F21"/>
    <mergeCell ref="G18:G21"/>
    <mergeCell ref="H31:L31"/>
    <mergeCell ref="B4:L7"/>
    <mergeCell ref="B8:B9"/>
    <mergeCell ref="J25:K25"/>
    <mergeCell ref="J26:K26"/>
    <mergeCell ref="J27:K27"/>
    <mergeCell ref="H30:N30"/>
    <mergeCell ref="J8:J9"/>
    <mergeCell ref="K8:K9"/>
    <mergeCell ref="L8:L9"/>
    <mergeCell ref="C8:G8"/>
    <mergeCell ref="H8:H9"/>
    <mergeCell ref="I8:I9"/>
    <mergeCell ref="C18:C21"/>
    <mergeCell ref="D18:D21"/>
    <mergeCell ref="E18:E2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Rozjazdy nr 8 i 9</vt:lpstr>
      <vt:lpstr>'Rozjazdy nr 8 i 9'!Obszar_wydruku</vt:lpstr>
    </vt:vector>
  </TitlesOfParts>
  <Company>PKP PLK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Maria</dc:creator>
  <cp:lastModifiedBy>Kulka Mariusz</cp:lastModifiedBy>
  <cp:lastPrinted>2025-05-08T11:59:04Z</cp:lastPrinted>
  <dcterms:created xsi:type="dcterms:W3CDTF">2025-02-12T10:38:41Z</dcterms:created>
  <dcterms:modified xsi:type="dcterms:W3CDTF">2025-05-08T11:59:08Z</dcterms:modified>
</cp:coreProperties>
</file>