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zrkfile\ZRK\NRR\NRRd\1. OSTRÓW WLKP\1. UMOWY UTRZYMANIOWE\Rok 2025\MPK 25 01 101 - Sieradz - wymiana podkładów szyn\"/>
    </mc:Choice>
  </mc:AlternateContent>
  <xr:revisionPtr revIDLastSave="0" documentId="13_ncr:1_{0BCF942C-F14C-4DB2-9519-77FE87E780E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0" i="1"/>
  <c r="G5" i="1"/>
  <c r="G6" i="1"/>
  <c r="G7" i="1"/>
  <c r="G8" i="1"/>
  <c r="G4" i="1"/>
  <c r="G15" i="1" l="1"/>
  <c r="G16" i="1" s="1"/>
  <c r="G17" i="1" s="1"/>
</calcChain>
</file>

<file path=xl/sharedStrings.xml><?xml version="1.0" encoding="utf-8"?>
<sst xmlns="http://schemas.openxmlformats.org/spreadsheetml/2006/main" count="51" uniqueCount="43">
  <si>
    <t xml:space="preserve">Rodzaj Robót </t>
  </si>
  <si>
    <t xml:space="preserve">Jedn. </t>
  </si>
  <si>
    <t>Ilość</t>
  </si>
  <si>
    <t>Cena jedn.</t>
  </si>
  <si>
    <t>Wartość</t>
  </si>
  <si>
    <t>L.p</t>
  </si>
  <si>
    <t>1.1.</t>
  </si>
  <si>
    <t xml:space="preserve">Planowane terminy </t>
  </si>
  <si>
    <t>Podatek Vat</t>
  </si>
  <si>
    <t>SUMA netto</t>
  </si>
  <si>
    <t>SUMA brutto</t>
  </si>
  <si>
    <t>Warunki wykonania zadania:</t>
  </si>
  <si>
    <t>1.2.</t>
  </si>
  <si>
    <t>1.3.</t>
  </si>
  <si>
    <t>1.4.</t>
  </si>
  <si>
    <t>1.</t>
  </si>
  <si>
    <t>2.</t>
  </si>
  <si>
    <t>2.1.</t>
  </si>
  <si>
    <t>2.2.</t>
  </si>
  <si>
    <t>2.3.</t>
  </si>
  <si>
    <t>2.4.</t>
  </si>
  <si>
    <t>Wymiana podkładów drewnianych S60</t>
  </si>
  <si>
    <t>szt.</t>
  </si>
  <si>
    <t>Wymiana podkładów drewnianych na strunobetonowe PS 94</t>
  </si>
  <si>
    <t>Pojedyncza wymiana szyn 60E1</t>
  </si>
  <si>
    <t>kpl.</t>
  </si>
  <si>
    <t>mb.</t>
  </si>
  <si>
    <t>Wymiana podkładów drewnianych S49</t>
  </si>
  <si>
    <t>Pojedyncza wymiana szyn 49E1</t>
  </si>
  <si>
    <t>30.06 - 21.07.2025r.</t>
  </si>
  <si>
    <t>Dwukrotny demontaż i montaż płyt przejazdowych CBP 18</t>
  </si>
  <si>
    <t>Dwukrotny demontaż i montaż płyt przejazdowych typu CBP 14</t>
  </si>
  <si>
    <t xml:space="preserve">Wymiana podładów drewnianych S49 na strunobetonowe INBK-7 </t>
  </si>
  <si>
    <t>1.5.</t>
  </si>
  <si>
    <t>Rozbrojenie podkładów po wymianie</t>
  </si>
  <si>
    <t>2.5.</t>
  </si>
  <si>
    <t>1. Materiał do wymiany (szyny, podkłady, akcesoria) znajdują się na st. Sieradz
2. Płyty CBP zostaną dostarczone do st. Sieradz - rozładunek po stronie Wykonawcy.
3. Podkłady i szyny po wymianie należy ułożyć na st. Sieradz w miejscu wskazanym przez ISE Ostrów.
4. Złom drobny należy dostarczyć do st. Ostrów Wlkp. i rozliczyć z ISE.
5. Uzupełnienie tłucznia do podbicia, podbicie toru i wykonanie spoin termitowych po stronie ZRK-DOM
6. Terminy zamknięć obejmują cały zakres prac, ZRK - DOM potrzebuje ostatnie 7 dni każdego zamknięcia na wykonanie swoich robót.</t>
  </si>
  <si>
    <t>Wymiana podkładów i szyn w torze nr 2</t>
  </si>
  <si>
    <t>Wymiana podkładów i szyn w torze nr 4</t>
  </si>
  <si>
    <t>14.05 -   13.06.2025 r.</t>
  </si>
  <si>
    <t>….................................................................</t>
  </si>
  <si>
    <t>(podpisy Wykonawcy)</t>
  </si>
  <si>
    <t>Rozbicie Ceny Ofertowej - Ciągła wymiana podkładów oraz pojedyncza wymiana szyn na st. Sieradz LK 014 Łódź Kaliska - Tuplice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</si>
</sst>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" fontId="0" fillId="3" borderId="5" xfId="0" applyNumberForma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7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wrapText="1"/>
    </xf>
    <xf numFmtId="16" fontId="0" fillId="3" borderId="10" xfId="0" applyNumberForma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49" fontId="0" fillId="0" borderId="13" xfId="0" applyNumberFormat="1" applyBorder="1" applyAlignment="1">
      <alignment vertical="center" wrapText="1"/>
    </xf>
    <xf numFmtId="0" fontId="0" fillId="3" borderId="14" xfId="0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49" fontId="0" fillId="4" borderId="16" xfId="0" applyNumberFormat="1" applyFill="1" applyBorder="1" applyAlignment="1">
      <alignment vertical="center" wrapText="1"/>
    </xf>
    <xf numFmtId="16" fontId="0" fillId="3" borderId="13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164" fontId="0" fillId="3" borderId="14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" fontId="0" fillId="4" borderId="1" xfId="0" applyNumberForma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0" fontId="3" fillId="0" borderId="4" xfId="0" applyFont="1" applyBorder="1" applyAlignment="1">
      <alignment horizontal="right" wrapText="1"/>
    </xf>
    <xf numFmtId="0" fontId="5" fillId="4" borderId="1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workbookViewId="0">
      <selection activeCell="K3" sqref="K3"/>
    </sheetView>
  </sheetViews>
  <sheetFormatPr defaultColWidth="9.109375" defaultRowHeight="14.4" x14ac:dyDescent="0.3"/>
  <cols>
    <col min="1" max="1" width="6" style="1" customWidth="1"/>
    <col min="2" max="2" width="77.88671875" style="1" customWidth="1"/>
    <col min="3" max="3" width="16" style="1" customWidth="1"/>
    <col min="4" max="4" width="10.6640625" style="1" customWidth="1"/>
    <col min="5" max="5" width="7.44140625" style="1" customWidth="1"/>
    <col min="6" max="6" width="12.5546875" style="1" customWidth="1"/>
    <col min="7" max="7" width="16.6640625" style="1" customWidth="1"/>
    <col min="8" max="16384" width="9.109375" style="1"/>
  </cols>
  <sheetData>
    <row r="1" spans="1:7" ht="34.5" customHeight="1" thickBot="1" x14ac:dyDescent="0.35">
      <c r="A1" s="36" t="s">
        <v>42</v>
      </c>
      <c r="B1" s="37"/>
      <c r="C1" s="37"/>
      <c r="D1" s="37"/>
      <c r="E1" s="37"/>
      <c r="F1" s="37"/>
      <c r="G1" s="37"/>
    </row>
    <row r="2" spans="1:7" ht="28.95" customHeight="1" thickBot="1" x14ac:dyDescent="0.35">
      <c r="A2" s="7" t="s">
        <v>5</v>
      </c>
      <c r="B2" s="7" t="s">
        <v>0</v>
      </c>
      <c r="C2" s="7" t="s">
        <v>7</v>
      </c>
      <c r="D2" s="7" t="s">
        <v>1</v>
      </c>
      <c r="E2" s="7" t="s">
        <v>2</v>
      </c>
      <c r="F2" s="7" t="s">
        <v>3</v>
      </c>
      <c r="G2" s="7" t="s">
        <v>4</v>
      </c>
    </row>
    <row r="3" spans="1:7" ht="32.25" customHeight="1" thickBot="1" x14ac:dyDescent="0.35">
      <c r="A3" s="30" t="s">
        <v>15</v>
      </c>
      <c r="B3" s="42" t="s">
        <v>37</v>
      </c>
      <c r="C3" s="42"/>
      <c r="D3" s="42"/>
      <c r="E3" s="42"/>
      <c r="F3" s="42"/>
      <c r="G3" s="42"/>
    </row>
    <row r="4" spans="1:7" s="13" customFormat="1" ht="25.2" customHeight="1" x14ac:dyDescent="0.3">
      <c r="A4" s="26" t="s">
        <v>6</v>
      </c>
      <c r="B4" s="27" t="s">
        <v>21</v>
      </c>
      <c r="C4" s="43" t="s">
        <v>39</v>
      </c>
      <c r="D4" s="23" t="s">
        <v>22</v>
      </c>
      <c r="E4" s="23">
        <v>25</v>
      </c>
      <c r="F4" s="28"/>
      <c r="G4" s="29">
        <f>ROUND(E4*F4,2)</f>
        <v>0</v>
      </c>
    </row>
    <row r="5" spans="1:7" s="13" customFormat="1" ht="25.2" customHeight="1" x14ac:dyDescent="0.3">
      <c r="A5" s="3" t="s">
        <v>12</v>
      </c>
      <c r="B5" s="12" t="s">
        <v>23</v>
      </c>
      <c r="C5" s="43"/>
      <c r="D5" s="4" t="s">
        <v>22</v>
      </c>
      <c r="E5" s="4">
        <v>975</v>
      </c>
      <c r="F5" s="5"/>
      <c r="G5" s="6">
        <f t="shared" ref="G5:G8" si="0">ROUND(E5*F5,2)</f>
        <v>0</v>
      </c>
    </row>
    <row r="6" spans="1:7" s="13" customFormat="1" ht="25.2" customHeight="1" x14ac:dyDescent="0.3">
      <c r="A6" s="3" t="s">
        <v>13</v>
      </c>
      <c r="B6" s="12" t="s">
        <v>34</v>
      </c>
      <c r="C6" s="43"/>
      <c r="D6" s="4" t="s">
        <v>22</v>
      </c>
      <c r="E6" s="4">
        <v>1000</v>
      </c>
      <c r="F6" s="5"/>
      <c r="G6" s="6">
        <f t="shared" si="0"/>
        <v>0</v>
      </c>
    </row>
    <row r="7" spans="1:7" s="13" customFormat="1" ht="25.2" customHeight="1" x14ac:dyDescent="0.3">
      <c r="A7" s="3" t="s">
        <v>14</v>
      </c>
      <c r="B7" s="10" t="s">
        <v>24</v>
      </c>
      <c r="C7" s="43"/>
      <c r="D7" s="4" t="s">
        <v>26</v>
      </c>
      <c r="E7" s="4">
        <v>80</v>
      </c>
      <c r="F7" s="5"/>
      <c r="G7" s="6">
        <f t="shared" si="0"/>
        <v>0</v>
      </c>
    </row>
    <row r="8" spans="1:7" s="13" customFormat="1" ht="25.2" customHeight="1" thickBot="1" x14ac:dyDescent="0.35">
      <c r="A8" s="19" t="s">
        <v>33</v>
      </c>
      <c r="B8" s="16" t="s">
        <v>30</v>
      </c>
      <c r="C8" s="43"/>
      <c r="D8" s="11" t="s">
        <v>25</v>
      </c>
      <c r="E8" s="11">
        <v>1</v>
      </c>
      <c r="F8" s="20"/>
      <c r="G8" s="21">
        <f t="shared" si="0"/>
        <v>0</v>
      </c>
    </row>
    <row r="9" spans="1:7" ht="29.25" customHeight="1" thickBot="1" x14ac:dyDescent="0.35">
      <c r="A9" s="25" t="s">
        <v>16</v>
      </c>
      <c r="B9" s="42" t="s">
        <v>38</v>
      </c>
      <c r="C9" s="42"/>
      <c r="D9" s="42"/>
      <c r="E9" s="42"/>
      <c r="F9" s="42"/>
      <c r="G9" s="42"/>
    </row>
    <row r="10" spans="1:7" s="13" customFormat="1" ht="23.4" customHeight="1" x14ac:dyDescent="0.3">
      <c r="A10" s="22" t="s">
        <v>17</v>
      </c>
      <c r="B10" s="27" t="s">
        <v>27</v>
      </c>
      <c r="C10" s="43" t="s">
        <v>29</v>
      </c>
      <c r="D10" s="23" t="s">
        <v>22</v>
      </c>
      <c r="E10" s="23">
        <v>25</v>
      </c>
      <c r="F10" s="31"/>
      <c r="G10" s="24">
        <f>ROUND(E10*F10,2)</f>
        <v>0</v>
      </c>
    </row>
    <row r="11" spans="1:7" s="13" customFormat="1" ht="23.4" customHeight="1" x14ac:dyDescent="0.3">
      <c r="A11" s="9" t="s">
        <v>18</v>
      </c>
      <c r="B11" s="8" t="s">
        <v>32</v>
      </c>
      <c r="C11" s="43"/>
      <c r="D11" s="4" t="s">
        <v>22</v>
      </c>
      <c r="E11" s="4">
        <v>531</v>
      </c>
      <c r="F11" s="32"/>
      <c r="G11" s="14">
        <f t="shared" ref="G11:G14" si="1">ROUND(E11*F11,2)</f>
        <v>0</v>
      </c>
    </row>
    <row r="12" spans="1:7" s="13" customFormat="1" ht="23.4" customHeight="1" x14ac:dyDescent="0.3">
      <c r="A12" s="9" t="s">
        <v>19</v>
      </c>
      <c r="B12" s="12" t="s">
        <v>34</v>
      </c>
      <c r="C12" s="43"/>
      <c r="D12" s="4" t="s">
        <v>22</v>
      </c>
      <c r="E12" s="4">
        <v>556</v>
      </c>
      <c r="F12" s="32"/>
      <c r="G12" s="14">
        <f t="shared" si="1"/>
        <v>0</v>
      </c>
    </row>
    <row r="13" spans="1:7" s="13" customFormat="1" ht="23.4" customHeight="1" x14ac:dyDescent="0.3">
      <c r="A13" s="9" t="s">
        <v>20</v>
      </c>
      <c r="B13" s="10" t="s">
        <v>28</v>
      </c>
      <c r="C13" s="43"/>
      <c r="D13" s="4" t="s">
        <v>26</v>
      </c>
      <c r="E13" s="4">
        <v>130</v>
      </c>
      <c r="F13" s="32"/>
      <c r="G13" s="14">
        <f t="shared" si="1"/>
        <v>0</v>
      </c>
    </row>
    <row r="14" spans="1:7" s="13" customFormat="1" ht="23.4" customHeight="1" thickBot="1" x14ac:dyDescent="0.35">
      <c r="A14" s="15" t="s">
        <v>35</v>
      </c>
      <c r="B14" s="16" t="s">
        <v>31</v>
      </c>
      <c r="C14" s="43"/>
      <c r="D14" s="11" t="s">
        <v>25</v>
      </c>
      <c r="E14" s="11">
        <v>1</v>
      </c>
      <c r="F14" s="33"/>
      <c r="G14" s="17">
        <f t="shared" si="1"/>
        <v>0</v>
      </c>
    </row>
    <row r="15" spans="1:7" ht="15" thickBot="1" x14ac:dyDescent="0.35">
      <c r="A15" s="38" t="s">
        <v>9</v>
      </c>
      <c r="B15" s="39"/>
      <c r="C15" s="39"/>
      <c r="D15" s="39"/>
      <c r="E15" s="39"/>
      <c r="F15" s="39"/>
      <c r="G15" s="18">
        <f>SUM(G4:G14)</f>
        <v>0</v>
      </c>
    </row>
    <row r="16" spans="1:7" ht="15" thickBot="1" x14ac:dyDescent="0.35">
      <c r="A16" s="38" t="s">
        <v>8</v>
      </c>
      <c r="B16" s="39"/>
      <c r="C16" s="39"/>
      <c r="D16" s="39"/>
      <c r="E16" s="39"/>
      <c r="F16" s="41"/>
      <c r="G16" s="2">
        <f>G15*1.23-G15</f>
        <v>0</v>
      </c>
    </row>
    <row r="17" spans="1:7" ht="15" thickBot="1" x14ac:dyDescent="0.35">
      <c r="A17" s="38" t="s">
        <v>10</v>
      </c>
      <c r="B17" s="39"/>
      <c r="C17" s="39"/>
      <c r="D17" s="39"/>
      <c r="E17" s="39"/>
      <c r="F17" s="41"/>
      <c r="G17" s="2">
        <f>G16+G15</f>
        <v>0</v>
      </c>
    </row>
    <row r="19" spans="1:7" x14ac:dyDescent="0.3">
      <c r="A19" s="35" t="s">
        <v>11</v>
      </c>
      <c r="B19" s="35"/>
      <c r="C19" s="35"/>
      <c r="D19" s="35"/>
      <c r="E19" s="35"/>
      <c r="F19" s="35"/>
      <c r="G19" s="35"/>
    </row>
    <row r="20" spans="1:7" ht="108.75" customHeight="1" x14ac:dyDescent="0.3">
      <c r="A20" s="40" t="s">
        <v>36</v>
      </c>
      <c r="B20" s="40"/>
      <c r="C20" s="40"/>
      <c r="D20" s="40"/>
      <c r="E20" s="40"/>
      <c r="F20" s="40"/>
      <c r="G20" s="40"/>
    </row>
    <row r="21" spans="1:7" ht="49.8" customHeight="1" x14ac:dyDescent="0.3"/>
    <row r="22" spans="1:7" x14ac:dyDescent="0.3">
      <c r="D22" s="34" t="s">
        <v>40</v>
      </c>
      <c r="E22" s="34"/>
      <c r="F22" s="34"/>
      <c r="G22" s="34"/>
    </row>
    <row r="23" spans="1:7" x14ac:dyDescent="0.3">
      <c r="D23" s="34" t="s">
        <v>41</v>
      </c>
      <c r="E23" s="34"/>
      <c r="F23" s="34"/>
      <c r="G23" s="34"/>
    </row>
  </sheetData>
  <mergeCells count="12">
    <mergeCell ref="D22:G22"/>
    <mergeCell ref="D23:G23"/>
    <mergeCell ref="A19:G19"/>
    <mergeCell ref="A1:G1"/>
    <mergeCell ref="A15:F15"/>
    <mergeCell ref="A20:G20"/>
    <mergeCell ref="A16:F16"/>
    <mergeCell ref="A17:F17"/>
    <mergeCell ref="B3:G3"/>
    <mergeCell ref="B9:G9"/>
    <mergeCell ref="C4:C8"/>
    <mergeCell ref="C10:C1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Rumiński Michał</cp:lastModifiedBy>
  <cp:lastPrinted>2023-05-22T09:40:37Z</cp:lastPrinted>
  <dcterms:created xsi:type="dcterms:W3CDTF">2016-04-06T09:49:35Z</dcterms:created>
  <dcterms:modified xsi:type="dcterms:W3CDTF">2025-05-08T09:20:49Z</dcterms:modified>
</cp:coreProperties>
</file>