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zrkfile\ZRK\NGM\POSTĘPOWANIA na 2021\103_05_21_NZLE Postępowanine zakupowe Naprawa mostu kolejowego w km 106,875 linii nr 14 Łódź Kaliska – Tuplice\KORPORACYJNE\"/>
    </mc:Choice>
  </mc:AlternateContent>
  <xr:revisionPtr revIDLastSave="0" documentId="13_ncr:1_{F2748029-C229-454B-8D58-52273C81068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KOSZTORYS materiał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 l="1"/>
  <c r="G19" i="2"/>
  <c r="G20" i="2"/>
  <c r="G21" i="2"/>
  <c r="G23" i="2"/>
  <c r="G24" i="2"/>
  <c r="G25" i="2"/>
  <c r="G26" i="2"/>
  <c r="G15" i="2"/>
  <c r="G6" i="2"/>
  <c r="G7" i="2"/>
  <c r="G8" i="2"/>
  <c r="G9" i="2"/>
  <c r="G10" i="2"/>
  <c r="G11" i="2"/>
  <c r="G12" i="2"/>
  <c r="G13" i="2"/>
  <c r="G14" i="2"/>
  <c r="G5" i="2"/>
  <c r="E22" i="2"/>
  <c r="G22" i="2" s="1"/>
  <c r="E18" i="2"/>
  <c r="G18" i="2" s="1"/>
  <c r="E16" i="2"/>
  <c r="G16" i="2" s="1"/>
  <c r="G27" i="2" l="1"/>
</calcChain>
</file>

<file path=xl/sharedStrings.xml><?xml version="1.0" encoding="utf-8"?>
<sst xmlns="http://schemas.openxmlformats.org/spreadsheetml/2006/main" count="58" uniqueCount="40">
  <si>
    <t>m3</t>
  </si>
  <si>
    <t>m2</t>
  </si>
  <si>
    <t>t</t>
  </si>
  <si>
    <t>Nr pozycji przedmiarowej</t>
  </si>
  <si>
    <t>Nazwa materiału, typ</t>
  </si>
  <si>
    <t>j.m</t>
  </si>
  <si>
    <t xml:space="preserve">ilość </t>
  </si>
  <si>
    <t>szt.</t>
  </si>
  <si>
    <t>Zwiernik niskonapięciowy TZD</t>
  </si>
  <si>
    <t>Geosiatki</t>
  </si>
  <si>
    <t>kruszywo łamane niesortowane</t>
  </si>
  <si>
    <t>Tłuczeń</t>
  </si>
  <si>
    <t>Trójwarstwowy zestaw przeznaczonego do
wykonywania antykorozyjnych powłok malarskich na powierzchniach stalowych</t>
  </si>
  <si>
    <t>19, 20</t>
  </si>
  <si>
    <t>21 ,22</t>
  </si>
  <si>
    <t>Izolacje przeciwwilgociowe powłokowe bitumiczne - wykonywane na zimno z emulsji asfaltowej - 2 warstwy</t>
  </si>
  <si>
    <t>Izolacja  przeciwwodna z bitumicznych mas
uszczelniających (KMB)</t>
  </si>
  <si>
    <t>Dostawa elementów stalowych S235 z zabezpieczeniem antykorozyjnym,wykonanych zgodnie z projektem wykonawczym:  poprzecznice pod pomosty, pomosty (z kratami), mocowanie mostownic</t>
  </si>
  <si>
    <t>Dostawa blach stalowych S235 przeciwykolejeniowych i przeciwpożarowych, wykonanych zgodnie z projektem wykonawczym</t>
  </si>
  <si>
    <t xml:space="preserve">nawierzchnia typu Plastidur - epoksydowa grubości 5 mm </t>
  </si>
  <si>
    <t>Poręcze mostowe - odcinki proste, z zabezpieczeniem antykorozyjnym</t>
  </si>
  <si>
    <t>Podkłady kolejowe drewniane</t>
  </si>
  <si>
    <t>50, 53</t>
  </si>
  <si>
    <t>Dzioby odbojnic</t>
  </si>
  <si>
    <t>Mostownice typu I</t>
  </si>
  <si>
    <t xml:space="preserve">Geowłókniny  </t>
  </si>
  <si>
    <t>Naprawa mostu kolejowego w km 106,875 linii nr 14 Łódź Kaliska - Tuplice</t>
  </si>
  <si>
    <t>l.p.</t>
  </si>
  <si>
    <t>cena jednostkowa [PLN]</t>
  </si>
  <si>
    <t>wartość netto [PLN]</t>
  </si>
  <si>
    <t>ZAKUP I DOSTAWA MATERIAŁU - KOSZTORYS OFERTOWY</t>
  </si>
  <si>
    <t>RAZEM netto [PLN]</t>
  </si>
  <si>
    <t>Mostownice typu III</t>
  </si>
  <si>
    <t>Kliniec granitowy</t>
  </si>
  <si>
    <t xml:space="preserve">Stal zbrojeniowa AIII-N     </t>
  </si>
  <si>
    <t>Beton klasy C25/30 z transportem na plac budowy</t>
  </si>
  <si>
    <t>Beton podkładowy C12/15 z transportem na plac budowy</t>
  </si>
  <si>
    <t>Elementy z profili  stalowych z zabezpieczeniem antykorozyjnym, wykonanych zgodnie z projektem wykonawczym - stal S235</t>
  </si>
  <si>
    <t>Tłuczeń do balastowania torowiska dostarczanyw wagonach Hopper</t>
  </si>
  <si>
    <t>załącznik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</si>
</sst>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>
    <font>
      <sz val="10"/>
      <color theme="1"/>
      <name val="Arial Narrow"/>
      <family val="2"/>
      <charset val="238"/>
    </font>
    <font>
      <sz val="11"/>
      <color theme="1"/>
      <name val="Czcionka tekstu podstawowego"/>
      <family val="2"/>
      <charset val="238"/>
    </font>
    <font>
      <b/>
      <sz val="15"/>
      <color theme="1"/>
      <name val="Czcionka tekstu podstawowego"/>
      <charset val="238"/>
    </font>
    <font>
      <b/>
      <sz val="11"/>
      <name val="Czcionka tekstu podstawowego"/>
      <charset val="238"/>
    </font>
    <font>
      <sz val="11"/>
      <color indexed="8"/>
      <name val="Calibri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alibri"/>
      <family val="2"/>
      <scheme val="minor"/>
    </font>
    <font>
      <sz val="12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6" fillId="0" borderId="0"/>
  </cellStyleXfs>
  <cellXfs count="47">
    <xf numFmtId="0" fontId="0" fillId="0" borderId="0" xfId="0"/>
    <xf numFmtId="164" fontId="0" fillId="0" borderId="0" xfId="0" applyNumberFormat="1" applyFill="1" applyAlignment="1">
      <alignment vertical="center"/>
    </xf>
    <xf numFmtId="0" fontId="2" fillId="0" borderId="0" xfId="1" applyFont="1"/>
    <xf numFmtId="4" fontId="2" fillId="0" borderId="0" xfId="1" applyNumberFormat="1" applyFont="1"/>
    <xf numFmtId="0" fontId="1" fillId="0" borderId="0" xfId="1"/>
    <xf numFmtId="0" fontId="1" fillId="0" borderId="0" xfId="1" applyAlignment="1">
      <alignment horizontal="center" vertical="center"/>
    </xf>
    <xf numFmtId="4" fontId="1" fillId="0" borderId="0" xfId="1" applyNumberFormat="1"/>
    <xf numFmtId="0" fontId="1" fillId="0" borderId="0" xfId="1" applyAlignment="1">
      <alignment horizontal="center" vertical="center" wrapText="1"/>
    </xf>
    <xf numFmtId="4" fontId="1" fillId="0" borderId="0" xfId="1" applyNumberFormat="1" applyAlignment="1">
      <alignment horizontal="center" vertical="center" wrapText="1"/>
    </xf>
    <xf numFmtId="0" fontId="4" fillId="0" borderId="0" xfId="2"/>
    <xf numFmtId="164" fontId="4" fillId="0" borderId="0" xfId="2" applyNumberFormat="1"/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vertical="center" wrapText="1"/>
    </xf>
    <xf numFmtId="0" fontId="3" fillId="0" borderId="8" xfId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center"/>
    </xf>
    <xf numFmtId="4" fontId="3" fillId="0" borderId="4" xfId="1" applyNumberFormat="1" applyFont="1" applyBorder="1" applyAlignment="1">
      <alignment horizontal="center" vertical="center"/>
    </xf>
    <xf numFmtId="4" fontId="3" fillId="0" borderId="8" xfId="1" applyNumberFormat="1" applyFont="1" applyBorder="1" applyAlignment="1">
      <alignment horizontal="center" vertical="center"/>
    </xf>
    <xf numFmtId="4" fontId="3" fillId="0" borderId="9" xfId="1" applyNumberFormat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4" fontId="3" fillId="0" borderId="20" xfId="1" applyNumberFormat="1" applyFont="1" applyBorder="1" applyAlignment="1">
      <alignment horizontal="center" vertical="center"/>
    </xf>
    <xf numFmtId="4" fontId="3" fillId="0" borderId="11" xfId="1" applyNumberFormat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4" fontId="3" fillId="0" borderId="23" xfId="3" applyNumberFormat="1" applyFont="1" applyBorder="1" applyAlignment="1">
      <alignment horizontal="center" vertical="center" wrapText="1"/>
    </xf>
    <xf numFmtId="4" fontId="3" fillId="0" borderId="24" xfId="3" applyNumberFormat="1" applyFont="1" applyBorder="1" applyAlignment="1">
      <alignment horizontal="center" vertical="center" wrapText="1"/>
    </xf>
    <xf numFmtId="4" fontId="3" fillId="0" borderId="0" xfId="1" applyNumberFormat="1" applyFont="1" applyAlignment="1">
      <alignment horizontal="right"/>
    </xf>
    <xf numFmtId="4" fontId="3" fillId="0" borderId="10" xfId="1" applyNumberFormat="1" applyFont="1" applyBorder="1" applyAlignment="1">
      <alignment horizontal="center"/>
    </xf>
    <xf numFmtId="0" fontId="3" fillId="2" borderId="6" xfId="1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left" vertical="center"/>
    </xf>
  </cellXfs>
  <cellStyles count="4">
    <cellStyle name="Excel Built-in Normal" xfId="2" xr:uid="{A065FC7E-FBB1-4962-BB91-84729586FD65}"/>
    <cellStyle name="Normalny" xfId="0" builtinId="0"/>
    <cellStyle name="Normalny 2" xfId="1" xr:uid="{A563D112-885B-49D9-915E-06988B22515B}"/>
    <cellStyle name="Normalny 2 2" xfId="3" xr:uid="{3702EE1C-3879-488A-809E-E5700AF011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8160D-A0FD-489B-8FCC-DDE4A3C44722}">
  <sheetPr>
    <pageSetUpPr fitToPage="1"/>
  </sheetPr>
  <dimension ref="A1:K28"/>
  <sheetViews>
    <sheetView tabSelected="1" view="pageBreakPreview" zoomScale="60" zoomScaleNormal="70" workbookViewId="0">
      <selection activeCell="A2" sqref="A2:G2"/>
    </sheetView>
  </sheetViews>
  <sheetFormatPr defaultRowHeight="13.8"/>
  <cols>
    <col min="1" max="1" width="9" style="4"/>
    <col min="2" max="2" width="19" style="5" customWidth="1"/>
    <col min="3" max="3" width="70.625" style="4" customWidth="1"/>
    <col min="4" max="4" width="17.75" style="4" customWidth="1"/>
    <col min="5" max="5" width="14" style="4" customWidth="1"/>
    <col min="6" max="6" width="17" style="4" customWidth="1"/>
    <col min="7" max="7" width="20.875" style="4" customWidth="1"/>
    <col min="8" max="8" width="14.25" style="4" bestFit="1" customWidth="1"/>
    <col min="9" max="9" width="14.375" style="4" bestFit="1" customWidth="1"/>
    <col min="10" max="10" width="16.875" style="4" customWidth="1"/>
    <col min="11" max="11" width="20" style="4" customWidth="1"/>
    <col min="12" max="16384" width="9" style="4"/>
  </cols>
  <sheetData>
    <row r="1" spans="1:11" ht="23.4" customHeight="1" thickBot="1">
      <c r="A1" s="46" t="s">
        <v>39</v>
      </c>
      <c r="B1" s="46"/>
      <c r="C1" s="46"/>
      <c r="D1" s="46"/>
      <c r="E1" s="46"/>
      <c r="F1" s="46"/>
      <c r="G1" s="46"/>
    </row>
    <row r="2" spans="1:11" s="2" customFormat="1" ht="19.2">
      <c r="A2" s="40" t="s">
        <v>26</v>
      </c>
      <c r="B2" s="41"/>
      <c r="C2" s="41"/>
      <c r="D2" s="41"/>
      <c r="E2" s="41"/>
      <c r="F2" s="41"/>
      <c r="G2" s="42"/>
      <c r="H2" s="3"/>
      <c r="I2" s="3"/>
    </row>
    <row r="3" spans="1:11" ht="19.8" thickBot="1">
      <c r="A3" s="43" t="s">
        <v>30</v>
      </c>
      <c r="B3" s="44"/>
      <c r="C3" s="44"/>
      <c r="D3" s="44"/>
      <c r="E3" s="44"/>
      <c r="F3" s="44"/>
      <c r="G3" s="45"/>
      <c r="H3" s="6"/>
      <c r="I3" s="6"/>
    </row>
    <row r="4" spans="1:11" s="7" customFormat="1" ht="39.6" customHeight="1" thickBot="1">
      <c r="A4" s="29" t="s">
        <v>27</v>
      </c>
      <c r="B4" s="30" t="s">
        <v>3</v>
      </c>
      <c r="C4" s="31" t="s">
        <v>4</v>
      </c>
      <c r="D4" s="31" t="s">
        <v>5</v>
      </c>
      <c r="E4" s="31" t="s">
        <v>6</v>
      </c>
      <c r="F4" s="32" t="s">
        <v>28</v>
      </c>
      <c r="G4" s="33" t="s">
        <v>29</v>
      </c>
      <c r="H4" s="8"/>
      <c r="I4" s="8"/>
    </row>
    <row r="5" spans="1:11" ht="19.8" customHeight="1">
      <c r="A5" s="23">
        <v>1</v>
      </c>
      <c r="B5" s="24">
        <v>3</v>
      </c>
      <c r="C5" s="36" t="s">
        <v>9</v>
      </c>
      <c r="D5" s="25" t="s">
        <v>1</v>
      </c>
      <c r="E5" s="26">
        <v>800</v>
      </c>
      <c r="F5" s="27"/>
      <c r="G5" s="28">
        <f>ROUND(E5*F5,2)</f>
        <v>0</v>
      </c>
      <c r="H5" s="6"/>
      <c r="I5" s="6"/>
      <c r="J5" s="9"/>
      <c r="K5" s="10"/>
    </row>
    <row r="6" spans="1:11" ht="14.4">
      <c r="A6" s="19">
        <v>2</v>
      </c>
      <c r="B6" s="21">
        <v>4</v>
      </c>
      <c r="C6" s="37" t="s">
        <v>25</v>
      </c>
      <c r="D6" s="11" t="s">
        <v>1</v>
      </c>
      <c r="E6" s="11">
        <v>400</v>
      </c>
      <c r="F6" s="15"/>
      <c r="G6" s="16">
        <f t="shared" ref="G6:G14" si="0">ROUND(E6*F6,2)</f>
        <v>0</v>
      </c>
      <c r="H6" s="6"/>
      <c r="I6" s="6"/>
      <c r="J6" s="9"/>
      <c r="K6" s="10"/>
    </row>
    <row r="7" spans="1:11" ht="14.4">
      <c r="A7" s="19">
        <v>3</v>
      </c>
      <c r="B7" s="21">
        <v>5</v>
      </c>
      <c r="C7" s="37" t="s">
        <v>10</v>
      </c>
      <c r="D7" s="11" t="s">
        <v>0</v>
      </c>
      <c r="E7" s="11">
        <v>57.24</v>
      </c>
      <c r="F7" s="15"/>
      <c r="G7" s="16">
        <f t="shared" si="0"/>
        <v>0</v>
      </c>
      <c r="H7" s="6"/>
      <c r="I7" s="6"/>
      <c r="J7" s="9"/>
      <c r="K7" s="10"/>
    </row>
    <row r="8" spans="1:11" ht="14.4">
      <c r="A8" s="19">
        <v>4</v>
      </c>
      <c r="B8" s="21">
        <v>6</v>
      </c>
      <c r="C8" s="37" t="s">
        <v>33</v>
      </c>
      <c r="D8" s="11" t="s">
        <v>0</v>
      </c>
      <c r="E8" s="11">
        <v>57.24</v>
      </c>
      <c r="F8" s="15"/>
      <c r="G8" s="16">
        <f t="shared" si="0"/>
        <v>0</v>
      </c>
      <c r="H8" s="6"/>
      <c r="I8" s="6"/>
      <c r="J8" s="9"/>
      <c r="K8" s="10"/>
    </row>
    <row r="9" spans="1:11" ht="14.4">
      <c r="A9" s="19">
        <v>5</v>
      </c>
      <c r="B9" s="21">
        <v>7</v>
      </c>
      <c r="C9" s="37" t="s">
        <v>11</v>
      </c>
      <c r="D9" s="11" t="s">
        <v>0</v>
      </c>
      <c r="E9" s="11">
        <v>208</v>
      </c>
      <c r="F9" s="15"/>
      <c r="G9" s="16">
        <f t="shared" si="0"/>
        <v>0</v>
      </c>
      <c r="H9" s="6"/>
      <c r="I9" s="6"/>
      <c r="J9" s="9"/>
      <c r="K9" s="10"/>
    </row>
    <row r="10" spans="1:11" ht="14.4">
      <c r="A10" s="19">
        <v>6</v>
      </c>
      <c r="B10" s="21">
        <v>8</v>
      </c>
      <c r="C10" s="37" t="s">
        <v>34</v>
      </c>
      <c r="D10" s="11" t="s">
        <v>2</v>
      </c>
      <c r="E10" s="11">
        <v>3.339</v>
      </c>
      <c r="F10" s="15"/>
      <c r="G10" s="16">
        <f t="shared" si="0"/>
        <v>0</v>
      </c>
      <c r="H10" s="6"/>
      <c r="I10" s="6"/>
      <c r="J10" s="9"/>
      <c r="K10" s="10"/>
    </row>
    <row r="11" spans="1:11" ht="14.4">
      <c r="A11" s="19">
        <v>7</v>
      </c>
      <c r="B11" s="21">
        <v>9</v>
      </c>
      <c r="C11" s="37" t="s">
        <v>35</v>
      </c>
      <c r="D11" s="11" t="s">
        <v>0</v>
      </c>
      <c r="E11" s="11">
        <v>26.82</v>
      </c>
      <c r="F11" s="15"/>
      <c r="G11" s="16">
        <f t="shared" si="0"/>
        <v>0</v>
      </c>
      <c r="H11" s="6"/>
      <c r="I11" s="6"/>
      <c r="J11" s="9"/>
      <c r="K11" s="10"/>
    </row>
    <row r="12" spans="1:11" ht="14.4">
      <c r="A12" s="19">
        <v>8</v>
      </c>
      <c r="B12" s="21">
        <v>10</v>
      </c>
      <c r="C12" s="37" t="s">
        <v>36</v>
      </c>
      <c r="D12" s="11" t="s">
        <v>0</v>
      </c>
      <c r="E12" s="11">
        <v>3.68</v>
      </c>
      <c r="F12" s="15"/>
      <c r="G12" s="16">
        <f t="shared" si="0"/>
        <v>0</v>
      </c>
      <c r="H12" s="6"/>
      <c r="I12" s="6"/>
      <c r="J12" s="9"/>
      <c r="K12" s="10"/>
    </row>
    <row r="13" spans="1:11" ht="41.4">
      <c r="A13" s="19">
        <v>9</v>
      </c>
      <c r="B13" s="21">
        <v>11</v>
      </c>
      <c r="C13" s="37" t="s">
        <v>37</v>
      </c>
      <c r="D13" s="11" t="s">
        <v>2</v>
      </c>
      <c r="E13" s="11">
        <v>9.4600000000000009</v>
      </c>
      <c r="F13" s="15"/>
      <c r="G13" s="16">
        <f t="shared" si="0"/>
        <v>0</v>
      </c>
      <c r="H13" s="6"/>
      <c r="I13" s="6"/>
      <c r="J13" s="9"/>
      <c r="K13" s="10"/>
    </row>
    <row r="14" spans="1:11" ht="55.2">
      <c r="A14" s="19">
        <v>10</v>
      </c>
      <c r="B14" s="21">
        <v>14</v>
      </c>
      <c r="C14" s="37" t="s">
        <v>17</v>
      </c>
      <c r="D14" s="11" t="s">
        <v>2</v>
      </c>
      <c r="E14" s="11">
        <v>72.599999999999994</v>
      </c>
      <c r="F14" s="15"/>
      <c r="G14" s="16">
        <f t="shared" si="0"/>
        <v>0</v>
      </c>
      <c r="H14" s="6"/>
      <c r="I14" s="6"/>
      <c r="J14" s="9"/>
      <c r="K14" s="1"/>
    </row>
    <row r="15" spans="1:11" ht="41.4">
      <c r="A15" s="19">
        <v>11</v>
      </c>
      <c r="B15" s="21">
        <v>14</v>
      </c>
      <c r="C15" s="37" t="s">
        <v>18</v>
      </c>
      <c r="D15" s="11" t="s">
        <v>2</v>
      </c>
      <c r="E15" s="11">
        <v>38.340000000000003</v>
      </c>
      <c r="F15" s="15"/>
      <c r="G15" s="16">
        <f>ROUND(E15*F15,2)</f>
        <v>0</v>
      </c>
      <c r="H15" s="6"/>
      <c r="I15" s="6"/>
      <c r="J15" s="9"/>
      <c r="K15" s="10"/>
    </row>
    <row r="16" spans="1:11" ht="41.4">
      <c r="A16" s="19">
        <v>12</v>
      </c>
      <c r="B16" s="21" t="s">
        <v>13</v>
      </c>
      <c r="C16" s="37" t="s">
        <v>12</v>
      </c>
      <c r="D16" s="11" t="s">
        <v>1</v>
      </c>
      <c r="E16" s="11">
        <f>891.547+8915.474</f>
        <v>9807.0210000000006</v>
      </c>
      <c r="F16" s="15"/>
      <c r="G16" s="16">
        <f t="shared" ref="G16:G26" si="1">ROUND(E16*F16,2)</f>
        <v>0</v>
      </c>
      <c r="H16" s="6"/>
      <c r="I16" s="6"/>
      <c r="J16" s="9"/>
      <c r="K16" s="10"/>
    </row>
    <row r="17" spans="1:11" ht="27.6">
      <c r="A17" s="19">
        <v>13</v>
      </c>
      <c r="B17" s="21" t="s">
        <v>14</v>
      </c>
      <c r="C17" s="37" t="s">
        <v>15</v>
      </c>
      <c r="D17" s="11" t="s">
        <v>1</v>
      </c>
      <c r="E17" s="11">
        <v>109.95</v>
      </c>
      <c r="F17" s="15"/>
      <c r="G17" s="16">
        <f t="shared" si="1"/>
        <v>0</v>
      </c>
      <c r="H17" s="6"/>
      <c r="I17" s="6"/>
      <c r="J17" s="9"/>
      <c r="K17" s="10"/>
    </row>
    <row r="18" spans="1:11" ht="27.6">
      <c r="A18" s="19">
        <v>14</v>
      </c>
      <c r="B18" s="21">
        <v>23.24</v>
      </c>
      <c r="C18" s="37" t="s">
        <v>16</v>
      </c>
      <c r="D18" s="11" t="s">
        <v>1</v>
      </c>
      <c r="E18" s="11">
        <f>43.2+19.2</f>
        <v>62.400000000000006</v>
      </c>
      <c r="F18" s="15"/>
      <c r="G18" s="16">
        <f t="shared" si="1"/>
        <v>0</v>
      </c>
      <c r="H18" s="6"/>
      <c r="I18" s="6"/>
      <c r="J18" s="9"/>
      <c r="K18" s="10"/>
    </row>
    <row r="19" spans="1:11" ht="14.4">
      <c r="A19" s="19">
        <v>15</v>
      </c>
      <c r="B19" s="21">
        <v>25</v>
      </c>
      <c r="C19" s="37" t="s">
        <v>19</v>
      </c>
      <c r="D19" s="11" t="s">
        <v>1</v>
      </c>
      <c r="E19" s="11">
        <v>25.42</v>
      </c>
      <c r="F19" s="15"/>
      <c r="G19" s="16">
        <f t="shared" si="1"/>
        <v>0</v>
      </c>
      <c r="H19" s="6"/>
      <c r="I19" s="6"/>
      <c r="J19" s="9"/>
      <c r="K19" s="10"/>
    </row>
    <row r="20" spans="1:11" ht="27.6">
      <c r="A20" s="19">
        <v>16</v>
      </c>
      <c r="B20" s="21">
        <v>26</v>
      </c>
      <c r="C20" s="37" t="s">
        <v>20</v>
      </c>
      <c r="D20" s="11" t="s">
        <v>2</v>
      </c>
      <c r="E20" s="11">
        <v>8.202</v>
      </c>
      <c r="F20" s="15"/>
      <c r="G20" s="16">
        <f t="shared" si="1"/>
        <v>0</v>
      </c>
      <c r="H20" s="6"/>
      <c r="I20" s="6"/>
      <c r="J20" s="9"/>
      <c r="K20" s="10"/>
    </row>
    <row r="21" spans="1:11" ht="14.4">
      <c r="A21" s="19">
        <v>17</v>
      </c>
      <c r="B21" s="21">
        <v>45</v>
      </c>
      <c r="C21" s="37" t="s">
        <v>8</v>
      </c>
      <c r="D21" s="11" t="s">
        <v>7</v>
      </c>
      <c r="E21" s="11">
        <v>2</v>
      </c>
      <c r="F21" s="15"/>
      <c r="G21" s="16">
        <f t="shared" si="1"/>
        <v>0</v>
      </c>
      <c r="H21" s="6"/>
      <c r="I21" s="6"/>
      <c r="J21" s="9"/>
      <c r="K21" s="10"/>
    </row>
    <row r="22" spans="1:11" ht="27.6">
      <c r="A22" s="19">
        <v>18</v>
      </c>
      <c r="B22" s="21" t="s">
        <v>22</v>
      </c>
      <c r="C22" s="37" t="s">
        <v>38</v>
      </c>
      <c r="D22" s="11" t="s">
        <v>0</v>
      </c>
      <c r="E22" s="11">
        <f>84.24+246.49</f>
        <v>330.73</v>
      </c>
      <c r="F22" s="15"/>
      <c r="G22" s="16">
        <f t="shared" si="1"/>
        <v>0</v>
      </c>
      <c r="H22" s="6"/>
      <c r="I22" s="6"/>
      <c r="J22" s="9"/>
      <c r="K22" s="10"/>
    </row>
    <row r="23" spans="1:11" ht="14.4">
      <c r="A23" s="19">
        <v>19</v>
      </c>
      <c r="B23" s="21">
        <v>51</v>
      </c>
      <c r="C23" s="37" t="s">
        <v>21</v>
      </c>
      <c r="D23" s="11" t="s">
        <v>7</v>
      </c>
      <c r="E23" s="11">
        <v>136</v>
      </c>
      <c r="F23" s="15"/>
      <c r="G23" s="16">
        <f t="shared" si="1"/>
        <v>0</v>
      </c>
      <c r="H23" s="6"/>
      <c r="I23" s="6"/>
      <c r="J23" s="9"/>
      <c r="K23" s="10"/>
    </row>
    <row r="24" spans="1:11" ht="14.4">
      <c r="A24" s="19">
        <v>20</v>
      </c>
      <c r="B24" s="21">
        <v>54</v>
      </c>
      <c r="C24" s="38" t="s">
        <v>23</v>
      </c>
      <c r="D24" s="11" t="s">
        <v>7</v>
      </c>
      <c r="E24" s="11">
        <v>2</v>
      </c>
      <c r="F24" s="15"/>
      <c r="G24" s="16">
        <f t="shared" si="1"/>
        <v>0</v>
      </c>
      <c r="H24" s="6"/>
      <c r="I24" s="6"/>
      <c r="J24" s="9"/>
      <c r="K24" s="10"/>
    </row>
    <row r="25" spans="1:11" ht="14.4">
      <c r="A25" s="19">
        <v>21</v>
      </c>
      <c r="B25" s="21">
        <v>55</v>
      </c>
      <c r="C25" s="37" t="s">
        <v>24</v>
      </c>
      <c r="D25" s="11" t="s">
        <v>7</v>
      </c>
      <c r="E25" s="11">
        <v>331</v>
      </c>
      <c r="F25" s="15"/>
      <c r="G25" s="16">
        <f t="shared" si="1"/>
        <v>0</v>
      </c>
      <c r="H25" s="6"/>
      <c r="I25" s="6"/>
      <c r="J25" s="9"/>
      <c r="K25" s="10"/>
    </row>
    <row r="26" spans="1:11" ht="15" thickBot="1">
      <c r="A26" s="20">
        <v>22</v>
      </c>
      <c r="B26" s="22">
        <v>56</v>
      </c>
      <c r="C26" s="39" t="s">
        <v>32</v>
      </c>
      <c r="D26" s="14" t="s">
        <v>7</v>
      </c>
      <c r="E26" s="14">
        <v>58</v>
      </c>
      <c r="F26" s="17"/>
      <c r="G26" s="18">
        <f t="shared" si="1"/>
        <v>0</v>
      </c>
      <c r="H26" s="6"/>
      <c r="I26" s="6"/>
      <c r="J26" s="9"/>
      <c r="K26" s="10"/>
    </row>
    <row r="27" spans="1:11" ht="15" thickBot="1">
      <c r="B27" s="12"/>
      <c r="C27" s="13"/>
      <c r="D27" s="13"/>
      <c r="E27" s="13"/>
      <c r="F27" s="34" t="s">
        <v>31</v>
      </c>
      <c r="G27" s="35">
        <f>SUM(G5:G26)</f>
        <v>0</v>
      </c>
      <c r="H27" s="6"/>
      <c r="I27" s="6"/>
      <c r="J27" s="9"/>
      <c r="K27" s="10"/>
    </row>
    <row r="28" spans="1:11">
      <c r="F28" s="6"/>
      <c r="G28" s="6"/>
      <c r="H28" s="6"/>
      <c r="I28" s="6"/>
    </row>
  </sheetData>
  <mergeCells count="3">
    <mergeCell ref="A2:G2"/>
    <mergeCell ref="A3:G3"/>
    <mergeCell ref="A1:G1"/>
  </mergeCell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materiał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Beata Bartnicka</cp:lastModifiedBy>
  <cp:lastPrinted>2021-04-26T05:55:05Z</cp:lastPrinted>
  <dcterms:created xsi:type="dcterms:W3CDTF">2021-04-15T14:59:49Z</dcterms:created>
  <dcterms:modified xsi:type="dcterms:W3CDTF">2021-05-11T09:51:46Z</dcterms:modified>
</cp:coreProperties>
</file>