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zrkfile\ZRK\NRR\NRRd\04. INWESTYCJE z IZ\IZ Zielona Góra\MPK 23 49 011 - naprawa nasypu na linii 3\Podwykonawstwo\3. Zabezpieczenie i wzmoncnienie nasypu\"/>
    </mc:Choice>
  </mc:AlternateContent>
  <xr:revisionPtr revIDLastSave="0" documentId="13_ncr:1_{4D8A6DC4-B423-4AE0-AE74-1DD1AAEEA66A}" xr6:coauthVersionLast="47" xr6:coauthVersionMax="47" xr10:uidLastSave="{00000000-0000-0000-0000-000000000000}"/>
  <bookViews>
    <workbookView xWindow="28680" yWindow="-120" windowWidth="29040" windowHeight="15840" xr2:uid="{9AF0F659-82FB-4026-89EF-039080BB810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4" i="1"/>
  <c r="G25" i="1"/>
  <c r="G5" i="1"/>
  <c r="G4" i="1"/>
  <c r="G15" i="1"/>
  <c r="G14" i="1"/>
  <c r="G18" i="1" l="1"/>
  <c r="E12" i="1"/>
  <c r="G12" i="1" s="1"/>
  <c r="G11" i="1"/>
  <c r="E10" i="1"/>
  <c r="G10" i="1" s="1"/>
  <c r="E9" i="1"/>
  <c r="G9" i="1" s="1"/>
  <c r="E8" i="1"/>
  <c r="G8" i="1" s="1"/>
  <c r="E6" i="1"/>
  <c r="G6" i="1" s="1"/>
  <c r="G26" i="1"/>
  <c r="G22" i="1"/>
  <c r="G20" i="1"/>
  <c r="G27" i="1" l="1"/>
</calcChain>
</file>

<file path=xl/sharedStrings.xml><?xml version="1.0" encoding="utf-8"?>
<sst xmlns="http://schemas.openxmlformats.org/spreadsheetml/2006/main" count="55" uniqueCount="33">
  <si>
    <r>
      <rPr>
        <sz val="7"/>
        <rFont val="Arial"/>
      </rPr>
      <t>m</t>
    </r>
    <r>
      <rPr>
        <sz val="5"/>
        <rFont val="Arial"/>
      </rPr>
      <t>2</t>
    </r>
  </si>
  <si>
    <t/>
  </si>
  <si>
    <t>M.11.01.00 Ścianka szczelna z grodzic stalowych</t>
  </si>
  <si>
    <t>Wbijanie ścianek szczelnych stalowych z grodzic GU6N l=8,m wibromłotem</t>
  </si>
  <si>
    <t>m</t>
  </si>
  <si>
    <t>Wbijanie ścianek szczelnych stalowych z grodzic GU6N l=15m wibromłotem</t>
  </si>
  <si>
    <t>Wbijanie ścianek szczelnych stalowych z grodzic GU20N l=20m wibromłotem</t>
  </si>
  <si>
    <t>Zakładanie ściągów kotwiących o śr. 40 mm montaż z lądu</t>
  </si>
  <si>
    <t>kg</t>
  </si>
  <si>
    <t>M.11.01.06 Kolumny DSM</t>
  </si>
  <si>
    <t>M.14.00.00 KONSTRUKCJE STALOWE</t>
  </si>
  <si>
    <t>M.14.01.02 Konstrukcje stalowe spawane ustroju niosącego obiektu inżynieryjnego</t>
  </si>
  <si>
    <t>M.14.02.01b Pokrywanie powłokami malarskimi konstrukcji stalowej nieocynkowanej</t>
  </si>
  <si>
    <t>M.16.02.01 Odwodnienie ścian szczelnych</t>
  </si>
  <si>
    <t>m2</t>
  </si>
  <si>
    <t>Wbijanie ścianek szczelnych stalowych z grodzic G-62 wibromłotem HVB; głę-
bokość wbicia do 6 m</t>
  </si>
  <si>
    <t>Jednostka</t>
  </si>
  <si>
    <t>Ilość</t>
  </si>
  <si>
    <t>Cena jed.</t>
  </si>
  <si>
    <t>Wartość</t>
  </si>
  <si>
    <t>Wykonanie materac transmisyjny z kruszywa gr. 0.6m</t>
  </si>
  <si>
    <t>Wykonanie kolumn DSM fi=0,60m - zbrojenie IPE180</t>
  </si>
  <si>
    <t>Wykonanie iniekcji rozprężnych CG fi=0,40m - zbrojenie IPE180</t>
  </si>
  <si>
    <t xml:space="preserve">Wykonanie konstrukcji skręcanych na śruby - kleszcze z 2xC200 </t>
  </si>
  <si>
    <t>Wykonanie systemu zabezpieczenia antykorozyjnego konstrukcji stalowej</t>
  </si>
  <si>
    <t>Montaż izolacji z folii wytłaczanej "kubełkowej"</t>
  </si>
  <si>
    <t>Wykonanie drenażu francuskiego o szerokości rowka drenażowego 40 cm i głębokości 60 cm</t>
  </si>
  <si>
    <t>Tymczasowe zabezpieczenie cieku wraz z pompowaniem wody</t>
  </si>
  <si>
    <t>kpl</t>
  </si>
  <si>
    <t>Roboty przygotowawcze wraz z załatwieniem czasowych zajęć terenu</t>
  </si>
  <si>
    <t>Uprzątnięcie terenu budowy wraz z utylizacją materiałów</t>
  </si>
  <si>
    <t>„Wykonanie robót budowlanych związanych z zabezpieczeniem i wzmocnieniem podtorza w ramach zadania pn.: Naprawa podtorza toru nr 1 i 2 linii nr 3 Warszawa Zachodnia – Kunowice odcinek od km 409,000 – do km 409,940 – Etap 1 i 2 lata 2023-2024”</t>
  </si>
  <si>
    <t xml:space="preserve">Zał. nr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</si>
</sst>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_z_ł"/>
  </numFmts>
  <fonts count="8" x14ac:knownFonts="1">
    <font>
      <sz val="11"/>
      <color theme="1"/>
      <name val="Calibri"/>
      <family val="2"/>
      <charset val="238"/>
      <scheme val="minor"/>
    </font>
    <font>
      <sz val="7"/>
      <name val="Arial"/>
      <family val="2"/>
    </font>
    <font>
      <sz val="7"/>
      <name val="Arial"/>
    </font>
    <font>
      <sz val="5"/>
      <name val="Arial"/>
    </font>
    <font>
      <sz val="10"/>
      <name val="Calibri"/>
      <family val="2"/>
    </font>
    <font>
      <sz val="9"/>
      <name val="Calibri"/>
      <family val="2"/>
    </font>
    <font>
      <b/>
      <sz val="7"/>
      <name val="Arial"/>
      <family val="2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165" fontId="1" fillId="0" borderId="5" xfId="0" applyNumberFormat="1" applyFont="1" applyBorder="1" applyAlignment="1">
      <alignment horizontal="right"/>
    </xf>
    <xf numFmtId="165" fontId="0" fillId="0" borderId="5" xfId="0" applyNumberFormat="1" applyBorder="1" applyAlignment="1">
      <alignment horizontal="left"/>
    </xf>
    <xf numFmtId="165" fontId="1" fillId="0" borderId="5" xfId="0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0" fontId="5" fillId="0" borderId="7" xfId="0" applyFont="1" applyBorder="1" applyAlignment="1">
      <alignment horizontal="left"/>
    </xf>
    <xf numFmtId="164" fontId="1" fillId="0" borderId="7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/>
    </xf>
    <xf numFmtId="164" fontId="1" fillId="0" borderId="9" xfId="0" applyNumberFormat="1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164" fontId="1" fillId="0" borderId="12" xfId="0" applyNumberFormat="1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17" xfId="0" applyBorder="1"/>
    <xf numFmtId="0" fontId="1" fillId="0" borderId="18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wrapText="1"/>
    </xf>
    <xf numFmtId="0" fontId="0" fillId="0" borderId="3" xfId="0" applyBorder="1"/>
    <xf numFmtId="0" fontId="1" fillId="0" borderId="1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 wrapText="1"/>
    </xf>
    <xf numFmtId="164" fontId="1" fillId="0" borderId="21" xfId="0" applyNumberFormat="1" applyFont="1" applyBorder="1" applyAlignment="1">
      <alignment horizontal="right"/>
    </xf>
    <xf numFmtId="165" fontId="1" fillId="0" borderId="4" xfId="0" applyNumberFormat="1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164" fontId="1" fillId="0" borderId="10" xfId="0" applyNumberFormat="1" applyFont="1" applyBorder="1" applyAlignment="1">
      <alignment horizontal="right" vertical="center"/>
    </xf>
    <xf numFmtId="164" fontId="1" fillId="0" borderId="22" xfId="0" applyNumberFormat="1" applyFont="1" applyBorder="1" applyAlignment="1">
      <alignment horizontal="right"/>
    </xf>
    <xf numFmtId="165" fontId="1" fillId="0" borderId="20" xfId="0" applyNumberFormat="1" applyFont="1" applyBorder="1" applyAlignment="1">
      <alignment horizontal="righ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164" fontId="1" fillId="0" borderId="26" xfId="0" applyNumberFormat="1" applyFont="1" applyBorder="1" applyAlignment="1">
      <alignment horizontal="right"/>
    </xf>
    <xf numFmtId="164" fontId="1" fillId="0" borderId="27" xfId="0" applyNumberFormat="1" applyFont="1" applyBorder="1" applyAlignment="1">
      <alignment horizontal="righ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164" fontId="1" fillId="0" borderId="30" xfId="0" applyNumberFormat="1" applyFont="1" applyBorder="1" applyAlignment="1">
      <alignment horizontal="right"/>
    </xf>
    <xf numFmtId="0" fontId="1" fillId="0" borderId="31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7" fillId="0" borderId="32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96DD4-CD90-4E9F-92A4-80FE4934AE63}">
  <dimension ref="A1:G27"/>
  <sheetViews>
    <sheetView tabSelected="1" zoomScale="115" zoomScaleNormal="115" workbookViewId="0">
      <selection activeCell="C31" sqref="C31"/>
    </sheetView>
  </sheetViews>
  <sheetFormatPr defaultRowHeight="14.4" x14ac:dyDescent="0.3"/>
  <cols>
    <col min="2" max="2" width="5.109375" customWidth="1"/>
    <col min="3" max="3" width="53.5546875" customWidth="1"/>
    <col min="7" max="7" width="15.21875" customWidth="1"/>
  </cols>
  <sheetData>
    <row r="1" spans="1:7" x14ac:dyDescent="0.3">
      <c r="A1" t="s">
        <v>32</v>
      </c>
    </row>
    <row r="2" spans="1:7" ht="28.2" customHeight="1" thickBot="1" x14ac:dyDescent="0.35">
      <c r="B2" s="52" t="s">
        <v>31</v>
      </c>
      <c r="C2" s="52"/>
      <c r="D2" s="52"/>
      <c r="E2" s="52"/>
      <c r="F2" s="52"/>
      <c r="G2" s="52"/>
    </row>
    <row r="3" spans="1:7" ht="15" thickBot="1" x14ac:dyDescent="0.35">
      <c r="B3" s="27"/>
      <c r="C3" s="20"/>
      <c r="D3" s="16" t="s">
        <v>16</v>
      </c>
      <c r="E3" s="17" t="s">
        <v>17</v>
      </c>
      <c r="F3" s="18" t="s">
        <v>18</v>
      </c>
      <c r="G3" s="19" t="s">
        <v>19</v>
      </c>
    </row>
    <row r="4" spans="1:7" x14ac:dyDescent="0.3">
      <c r="B4" s="28"/>
      <c r="C4" s="21" t="s">
        <v>29</v>
      </c>
      <c r="D4" s="14" t="s">
        <v>28</v>
      </c>
      <c r="E4" s="15">
        <v>1</v>
      </c>
      <c r="F4" s="34"/>
      <c r="G4" s="35">
        <f>F4*E4</f>
        <v>0</v>
      </c>
    </row>
    <row r="5" spans="1:7" x14ac:dyDescent="0.3">
      <c r="B5" s="28"/>
      <c r="C5" s="21" t="s">
        <v>27</v>
      </c>
      <c r="D5" s="14" t="s">
        <v>28</v>
      </c>
      <c r="E5" s="15">
        <v>1</v>
      </c>
      <c r="F5" s="36"/>
      <c r="G5" s="5">
        <f>F5*E5</f>
        <v>0</v>
      </c>
    </row>
    <row r="6" spans="1:7" s="1" customFormat="1" ht="12" customHeight="1" x14ac:dyDescent="0.3">
      <c r="B6" s="28"/>
      <c r="C6" s="21" t="s">
        <v>20</v>
      </c>
      <c r="D6" s="14" t="s">
        <v>0</v>
      </c>
      <c r="E6" s="15">
        <f>0.6*6403.2</f>
        <v>3841.9199999999996</v>
      </c>
      <c r="F6" s="36"/>
      <c r="G6" s="5">
        <f>F6*E6</f>
        <v>0</v>
      </c>
    </row>
    <row r="7" spans="1:7" s="1" customFormat="1" ht="11.1" customHeight="1" x14ac:dyDescent="0.3">
      <c r="B7" s="29"/>
      <c r="C7" s="22" t="s">
        <v>2</v>
      </c>
      <c r="D7" s="2" t="s">
        <v>1</v>
      </c>
      <c r="E7" s="9" t="s">
        <v>1</v>
      </c>
      <c r="F7" s="36"/>
      <c r="G7" s="6"/>
    </row>
    <row r="8" spans="1:7" s="1" customFormat="1" ht="12" customHeight="1" x14ac:dyDescent="0.3">
      <c r="B8" s="30"/>
      <c r="C8" s="23" t="s">
        <v>3</v>
      </c>
      <c r="D8" s="3" t="s">
        <v>14</v>
      </c>
      <c r="E8" s="9">
        <f>379.2*8</f>
        <v>3033.6</v>
      </c>
      <c r="F8" s="36"/>
      <c r="G8" s="5">
        <f>F8*E8</f>
        <v>0</v>
      </c>
    </row>
    <row r="9" spans="1:7" s="1" customFormat="1" ht="12" customHeight="1" x14ac:dyDescent="0.3">
      <c r="B9" s="30"/>
      <c r="C9" s="23" t="s">
        <v>5</v>
      </c>
      <c r="D9" s="3" t="s">
        <v>14</v>
      </c>
      <c r="E9" s="9">
        <f>151.2*15</f>
        <v>2268</v>
      </c>
      <c r="F9" s="36"/>
      <c r="G9" s="5">
        <f>F9*E9</f>
        <v>0</v>
      </c>
    </row>
    <row r="10" spans="1:7" s="1" customFormat="1" ht="12" customHeight="1" x14ac:dyDescent="0.3">
      <c r="B10" s="30"/>
      <c r="C10" s="23" t="s">
        <v>6</v>
      </c>
      <c r="D10" s="3" t="s">
        <v>14</v>
      </c>
      <c r="E10" s="9">
        <f>150*20</f>
        <v>3000</v>
      </c>
      <c r="F10" s="36"/>
      <c r="G10" s="5">
        <f>F10*E10</f>
        <v>0</v>
      </c>
    </row>
    <row r="11" spans="1:7" s="1" customFormat="1" ht="12" customHeight="1" x14ac:dyDescent="0.3">
      <c r="B11" s="30"/>
      <c r="C11" s="23" t="s">
        <v>7</v>
      </c>
      <c r="D11" s="3" t="s">
        <v>8</v>
      </c>
      <c r="E11" s="9">
        <v>17155.704000000002</v>
      </c>
      <c r="F11" s="36"/>
      <c r="G11" s="5">
        <f>F11*E11</f>
        <v>0</v>
      </c>
    </row>
    <row r="12" spans="1:7" s="1" customFormat="1" ht="23.4" customHeight="1" x14ac:dyDescent="0.3">
      <c r="B12" s="31"/>
      <c r="C12" s="24" t="s">
        <v>15</v>
      </c>
      <c r="D12" s="3" t="s">
        <v>14</v>
      </c>
      <c r="E12" s="9">
        <f>718.8*6</f>
        <v>4312.7999999999993</v>
      </c>
      <c r="F12" s="36"/>
      <c r="G12" s="5">
        <f>F12*E12</f>
        <v>0</v>
      </c>
    </row>
    <row r="13" spans="1:7" s="1" customFormat="1" ht="16.8" customHeight="1" x14ac:dyDescent="0.3">
      <c r="B13" s="29"/>
      <c r="C13" s="22" t="s">
        <v>9</v>
      </c>
      <c r="D13" s="2" t="s">
        <v>1</v>
      </c>
      <c r="E13" s="10" t="s">
        <v>1</v>
      </c>
      <c r="F13" s="36"/>
      <c r="G13" s="6"/>
    </row>
    <row r="14" spans="1:7" s="1" customFormat="1" ht="12" customHeight="1" x14ac:dyDescent="0.3">
      <c r="B14" s="32"/>
      <c r="C14" s="23" t="s">
        <v>21</v>
      </c>
      <c r="D14" s="3" t="s">
        <v>4</v>
      </c>
      <c r="E14" s="9">
        <v>4450</v>
      </c>
      <c r="F14" s="36"/>
      <c r="G14" s="5">
        <f>F14*E14</f>
        <v>0</v>
      </c>
    </row>
    <row r="15" spans="1:7" s="1" customFormat="1" ht="12" customHeight="1" x14ac:dyDescent="0.3">
      <c r="B15" s="32" t="s">
        <v>1</v>
      </c>
      <c r="C15" s="23" t="s">
        <v>22</v>
      </c>
      <c r="D15" s="3" t="s">
        <v>4</v>
      </c>
      <c r="E15" s="9">
        <v>27824</v>
      </c>
      <c r="F15" s="36"/>
      <c r="G15" s="5">
        <f>F15*E15</f>
        <v>0</v>
      </c>
    </row>
    <row r="16" spans="1:7" s="1" customFormat="1" ht="11.1" customHeight="1" x14ac:dyDescent="0.3">
      <c r="B16" s="29"/>
      <c r="C16" s="22" t="s">
        <v>10</v>
      </c>
      <c r="D16" s="2" t="s">
        <v>1</v>
      </c>
      <c r="E16" s="10" t="s">
        <v>1</v>
      </c>
      <c r="F16" s="36"/>
      <c r="G16" s="6"/>
    </row>
    <row r="17" spans="2:7" s="1" customFormat="1" ht="11.1" customHeight="1" x14ac:dyDescent="0.3">
      <c r="B17" s="29"/>
      <c r="C17" s="49" t="s">
        <v>11</v>
      </c>
      <c r="D17" s="50" t="s">
        <v>1</v>
      </c>
      <c r="E17" s="51" t="s">
        <v>1</v>
      </c>
      <c r="F17" s="36"/>
      <c r="G17" s="6"/>
    </row>
    <row r="18" spans="2:7" s="1" customFormat="1" ht="16.2" customHeight="1" x14ac:dyDescent="0.3">
      <c r="B18" s="31"/>
      <c r="C18" s="24" t="s">
        <v>23</v>
      </c>
      <c r="D18" s="3" t="s">
        <v>8</v>
      </c>
      <c r="E18" s="9">
        <v>21449.34</v>
      </c>
      <c r="F18" s="36"/>
      <c r="G18" s="5">
        <f>F18*E18</f>
        <v>0</v>
      </c>
    </row>
    <row r="19" spans="2:7" s="1" customFormat="1" ht="11.1" customHeight="1" x14ac:dyDescent="0.3">
      <c r="B19" s="29"/>
      <c r="C19" s="49" t="s">
        <v>12</v>
      </c>
      <c r="D19" s="50" t="s">
        <v>1</v>
      </c>
      <c r="E19" s="51" t="s">
        <v>1</v>
      </c>
      <c r="F19" s="36"/>
      <c r="G19" s="6"/>
    </row>
    <row r="20" spans="2:7" s="1" customFormat="1" ht="16.8" customHeight="1" x14ac:dyDescent="0.3">
      <c r="B20" s="31"/>
      <c r="C20" s="25" t="s">
        <v>24</v>
      </c>
      <c r="D20" s="4" t="s">
        <v>0</v>
      </c>
      <c r="E20" s="11">
        <v>3263.652</v>
      </c>
      <c r="F20" s="37"/>
      <c r="G20" s="7">
        <f>F20*E20</f>
        <v>0</v>
      </c>
    </row>
    <row r="21" spans="2:7" s="1" customFormat="1" ht="11.1" customHeight="1" x14ac:dyDescent="0.3">
      <c r="B21" s="29"/>
      <c r="C21" s="22" t="s">
        <v>13</v>
      </c>
      <c r="D21" s="2" t="s">
        <v>1</v>
      </c>
      <c r="E21" s="10" t="s">
        <v>1</v>
      </c>
      <c r="F21" s="36"/>
      <c r="G21" s="6"/>
    </row>
    <row r="22" spans="2:7" s="1" customFormat="1" ht="12" customHeight="1" x14ac:dyDescent="0.3">
      <c r="B22" s="30"/>
      <c r="C22" s="23" t="s">
        <v>25</v>
      </c>
      <c r="D22" s="3" t="s">
        <v>0</v>
      </c>
      <c r="E22" s="9">
        <v>850.5</v>
      </c>
      <c r="F22" s="36"/>
      <c r="G22" s="5">
        <f>F22*E22</f>
        <v>0</v>
      </c>
    </row>
    <row r="23" spans="2:7" s="1" customFormat="1" ht="12" customHeight="1" x14ac:dyDescent="0.3">
      <c r="B23" s="40"/>
      <c r="C23" s="48" t="s">
        <v>26</v>
      </c>
      <c r="D23" s="3" t="s">
        <v>4</v>
      </c>
      <c r="E23" s="9">
        <v>680.4</v>
      </c>
      <c r="F23" s="44"/>
      <c r="G23" s="5">
        <f t="shared" ref="G23:G25" si="0">F23*E23</f>
        <v>0</v>
      </c>
    </row>
    <row r="24" spans="2:7" s="1" customFormat="1" ht="12" customHeight="1" x14ac:dyDescent="0.3">
      <c r="B24" s="40"/>
      <c r="C24" s="45"/>
      <c r="D24" s="46"/>
      <c r="E24" s="47"/>
      <c r="F24" s="44"/>
      <c r="G24" s="5">
        <f t="shared" si="0"/>
        <v>0</v>
      </c>
    </row>
    <row r="25" spans="2:7" s="1" customFormat="1" ht="12" customHeight="1" x14ac:dyDescent="0.3">
      <c r="B25" s="40"/>
      <c r="C25" s="41"/>
      <c r="D25" s="42"/>
      <c r="E25" s="43"/>
      <c r="F25" s="44"/>
      <c r="G25" s="5">
        <f t="shared" si="0"/>
        <v>0</v>
      </c>
    </row>
    <row r="26" spans="2:7" s="1" customFormat="1" ht="23.1" customHeight="1" thickBot="1" x14ac:dyDescent="0.35">
      <c r="B26" s="33"/>
      <c r="C26" s="26" t="s">
        <v>30</v>
      </c>
      <c r="D26" s="12" t="s">
        <v>28</v>
      </c>
      <c r="E26" s="13">
        <v>1</v>
      </c>
      <c r="F26" s="38"/>
      <c r="G26" s="39">
        <f>F26*E26</f>
        <v>0</v>
      </c>
    </row>
    <row r="27" spans="2:7" ht="15" thickBot="1" x14ac:dyDescent="0.35">
      <c r="G27" s="8">
        <f>SUM(G6:G26)</f>
        <v>0</v>
      </c>
    </row>
  </sheetData>
  <mergeCells count="3">
    <mergeCell ref="C17:E17"/>
    <mergeCell ref="C19:E19"/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Szymczak</dc:creator>
  <cp:lastModifiedBy>Agnieszka Pedrycz</cp:lastModifiedBy>
  <dcterms:created xsi:type="dcterms:W3CDTF">2023-07-06T11:08:32Z</dcterms:created>
  <dcterms:modified xsi:type="dcterms:W3CDTF">2023-08-01T07:55:59Z</dcterms:modified>
</cp:coreProperties>
</file>