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2. ZADANIA CELOWE\Kontrakty 2024\MPK 24 45 011 - Poprawa stanu infrastruktury na linii 275\Podwykonawstwo\1. Roboty ogólnobudowlane\"/>
    </mc:Choice>
  </mc:AlternateContent>
  <xr:revisionPtr revIDLastSave="0" documentId="14_{6168069D-373E-4925-AEC7-F726E7084C9F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0" i="1" s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4" i="1"/>
  <c r="G23" i="1" l="1"/>
  <c r="G22" i="1"/>
  <c r="G48" i="1" s="1"/>
  <c r="G49" i="1" s="1"/>
  <c r="G50" i="1" l="1"/>
  <c r="G51" i="1" s="1"/>
</calcChain>
</file>

<file path=xl/sharedStrings.xml><?xml version="1.0" encoding="utf-8"?>
<sst xmlns="http://schemas.openxmlformats.org/spreadsheetml/2006/main" count="116" uniqueCount="83">
  <si>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</si>
  <si>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</si>
  <si>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</si>
  <si>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</si>
  <si>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</si>
  <si>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</si>
  <si>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</si>
  <si>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….................................................
(podpisy Wykonawcy)</t>
  </si>
  <si>
    <t>kpl</t>
  </si>
  <si>
    <t>Rozbicie Ceny Ofertowej
Poprawa stanu infrastruktury kolejowej na linii nr 275 w torze nr 1 w km 155,769-172,780</t>
  </si>
  <si>
    <t>Opracowanie i uzgodnienie dokumentacji  projektowej;  uzyskanie zgód formalnych na rozpoczęcie prac</t>
  </si>
  <si>
    <t>Przepust km 156,354 - remont- zgodnie  z zakresem wskazanym w pkt 3.7.7 PFU</t>
  </si>
  <si>
    <t>Przepust km 156,756- remont- zgodnie  z zakresem wskazanym w pkt 3.7.7 PFU</t>
  </si>
  <si>
    <t>Przepust km 156,862- przebudowa-zgodnie  z zakresem wskazanym w pkt 3.7.7 PFU</t>
  </si>
  <si>
    <t>Przepust km 157,128- przebudowa- zgodnie  z zakresem wskazanym w pkt 3.7.7 PFU</t>
  </si>
  <si>
    <t>Przepust km 157,314- przebudowa- zgodnie  z zakresem wskazanym w pkt 3.7.7 PFU</t>
  </si>
  <si>
    <t>Przepust km 157,542- przebudowa płyty- zgodnie  z zakresem wskazanym w pkt 3.7.7 PFU</t>
  </si>
  <si>
    <t>Most km 158,205- remont- zgodnie  z zakresem wskazanym w pkt 3.7.7 PFU</t>
  </si>
  <si>
    <t>Przepust km 158,817- remont-zgodnie  z zakresem wskazanym w pkt 3.7.7 PFU</t>
  </si>
  <si>
    <t>Przepust km 159,285- przebudowa- zgodnie  z zakresem wskazanym w pkt 3.7.7 PFU</t>
  </si>
  <si>
    <t>Przepust km 159,462- przebudowa- zgodnie  z zakresem wskazanym w pkt 3.7.7 PFU</t>
  </si>
  <si>
    <t>Przepust km 160,160- remont- zgodnie  z zakresem wskazanym w pkt 3.7.7 PFU</t>
  </si>
  <si>
    <t>Przepust km 160,875- remont- zgodnie  z zakresem wskazanym w pkt 3.7.7 PFU</t>
  </si>
  <si>
    <t>Przepust km 162,003- remont- zgodnie  z zakresem wskazanym w pkt 3.7.7 PFU</t>
  </si>
  <si>
    <t>Przepust km 162,506- przebudowa- zgodnie  z zakresem wskazanym w pkt 3.7.7 PFU</t>
  </si>
  <si>
    <t>Przepust km 162,775- przebudowa- zgodnie  z zakresem wskazanym w pkt 3.7.7 PFU</t>
  </si>
  <si>
    <t>Przepust km 163,281- przebudowa- zgodnie  z zakresem wskazanym w pkt 3.7.7 PFU</t>
  </si>
  <si>
    <t xml:space="preserve">Wiadukt km 163,866- remont- zgodnie  z zakresem wskazanym w pkt 3.7.7 PFU
</t>
  </si>
  <si>
    <t>Przepust km 164,310- remont- zgodnie  z zakresem wskazanym w pkt 3.7.7 PFU</t>
  </si>
  <si>
    <t>Przepust km 169,760- przebudowa- zgodnie  z zakresem wskazanym w pkt 3.7.7 PFU</t>
  </si>
  <si>
    <t>Przepust km 170,045- remont- zgodnie  z zakresem wskazanym w pkt 3.7.7 PFU</t>
  </si>
  <si>
    <t>Przepust km 170,385- przebudowa- zgodnie  z zakresem wskazanym w pkt 3.7.7 PFU</t>
  </si>
  <si>
    <t>Przepust km 171,037- przebudowa-zgodnie  z zakresem wskazanym w pkt 3.7.7 PFU</t>
  </si>
  <si>
    <t>Przepust km 171,345- remont-zgodnie  z zakresem wskazanym w pkt 3.7.7 PFU</t>
  </si>
  <si>
    <t>Przpust km 171,979- przebudowa- zgodnie  z zakresem wskazanym w pkt 3.7.7 PFU</t>
  </si>
  <si>
    <t>Wykonanie dokumentacji  odbiorowej, kolaudatu, dokumentacji powykonawczej.</t>
  </si>
  <si>
    <t>1.</t>
  </si>
  <si>
    <t>Opracowanie dokumentacji projektowej</t>
  </si>
  <si>
    <t>szt.</t>
  </si>
  <si>
    <t>2.</t>
  </si>
  <si>
    <t>wymiana pojedyńczych podkładów drewnianych na strunobetonowe staroużyteczne lub nowe we wskazanych lokalizacjach</t>
  </si>
  <si>
    <t>3.</t>
  </si>
  <si>
    <t>wymiana podkładów strunobetonowych uszkodzonych podczas pracy oczyszczarki torowej na podkłady staroużyteczne strunobetonowe lub nowe;</t>
  </si>
  <si>
    <t>4.</t>
  </si>
  <si>
    <t>wymiana pojedyńczych podkładów strunobetonowych na strunobetonowe staroużyteczne lub nowe we wskazanych lokalizacjach;</t>
  </si>
  <si>
    <t>5.</t>
  </si>
  <si>
    <t>Transport podkładów z rozbiórki na plac składowy</t>
  </si>
  <si>
    <t>kpl.</t>
  </si>
  <si>
    <t>6.</t>
  </si>
  <si>
    <t xml:space="preserve">Wzmocnienie podtorza w km 156,300 - 156,600; 157,600 – 157,800; 171,000 – 171,200; 171,400 - 171,600. </t>
  </si>
  <si>
    <t>km</t>
  </si>
  <si>
    <t>7.</t>
  </si>
  <si>
    <t xml:space="preserve">Utylizacja podkładów drewnianych </t>
  </si>
  <si>
    <t>8.</t>
  </si>
  <si>
    <t>Utylizacja podkładów betonowych</t>
  </si>
  <si>
    <t>9.</t>
  </si>
  <si>
    <t>Mechaniczne ściecie ławy torowiska ( jednokrotne przejście profilarki PŁT+PTO/MFS)- do 20 cm</t>
  </si>
  <si>
    <t>km ławy</t>
  </si>
  <si>
    <t>10.</t>
  </si>
  <si>
    <t>Mechaniczne ścięcie ławy torowiska (koparką dwudrogową Atlas) - do 20 cm</t>
  </si>
  <si>
    <t>11.</t>
  </si>
  <si>
    <t>Uzupełnienie podsypki z załadowanych wagonów "Hopper- Dozator" w torze(bez wartości materiału, z pracą lokomotywy)- 30%</t>
  </si>
  <si>
    <t>m3</t>
  </si>
  <si>
    <t>12.</t>
  </si>
  <si>
    <t>13.</t>
  </si>
  <si>
    <t>14.</t>
  </si>
  <si>
    <t>Ciągła wymiana przekładek podszynowych z wyłączeniem lokalizacji wymiany podkładów powyżej</t>
  </si>
  <si>
    <t>15.</t>
  </si>
  <si>
    <t xml:space="preserve">Pojedyncza wymiana szyn S-49,49E1 w miejscach skradzionych, stwierdzonych uszkodzeń i występowania toru klasycznego z materiałów staroużytecznych lub nowych </t>
  </si>
  <si>
    <t>mb</t>
  </si>
  <si>
    <t>16.</t>
  </si>
  <si>
    <t>Transport staroużytecznych szyn na miejsce docelowe na placu w Żaganiu</t>
  </si>
  <si>
    <t xml:space="preserve">Oczyszczenie rowu z namułu przy grubośći namułu: 30 cm </t>
  </si>
  <si>
    <t>mb rowu</t>
  </si>
  <si>
    <t>Demontaż i montaż płyt przejazdowych</t>
  </si>
  <si>
    <t>m2</t>
  </si>
  <si>
    <t>I Branża - roboty torowe</t>
  </si>
  <si>
    <t>II Branża - Obiekty inżynieryjne</t>
  </si>
  <si>
    <t>Razem roboty torowe</t>
  </si>
  <si>
    <t>Razem Obiekty Inżynieryjne</t>
  </si>
  <si>
    <t>SUMA zadania netto</t>
  </si>
  <si>
    <t>SUMA zdania brutto</t>
  </si>
  <si>
    <r>
      <rPr>
        <b/>
        <u/>
        <sz val="10"/>
        <color theme="1"/>
        <rFont val="Calibri"/>
        <family val="2"/>
        <charset val="238"/>
        <scheme val="minor"/>
      </rPr>
      <t xml:space="preserve">Warunki realizacji zadania
BRANŻA TOROWA
</t>
    </r>
    <r>
      <rPr>
        <sz val="10"/>
        <color theme="1"/>
        <rFont val="Calibri"/>
        <family val="2"/>
        <charset val="238"/>
        <scheme val="minor"/>
      </rPr>
      <t>- dla wykonanie robót Zamawiający zapewnia następujące materiały torowe: tłuczeń, podkłady, szyny, akcesoria torowe oraz niesort
- oczyszczarka tłucznia, podbijarka torowa, zgarniarka tłucznia oraz zgrzewarka - po stronie Zamawiającego
- Zamawijaący udstępnia wagony wraz z lokomotywą dla uzupełniania tucznia w torze</t>
    </r>
    <r>
      <rPr>
        <b/>
        <u/>
        <sz val="10"/>
        <color theme="1"/>
        <rFont val="Calibri"/>
        <family val="2"/>
        <charset val="238"/>
        <scheme val="minor"/>
      </rPr>
      <t xml:space="preserve">
BRANŻA OBIEKTY INŻYNIERYJNE</t>
    </r>
    <r>
      <rPr>
        <sz val="10"/>
        <color theme="1"/>
        <rFont val="Calibri"/>
        <family val="2"/>
        <charset val="238"/>
        <scheme val="minor"/>
      </rPr>
      <t xml:space="preserve">
- Zamawiający (ZRK-DOM w Poznaniu ) zapewnia sprzęt i materiał do realizacji zadania wg załączonej listy. Pozostały niezbędny sprzęt i materiał nie ujęty w zestawieniu  po stronie Podwykonawcy.
- Sposób prowadzenia prac i zakres robót powinien być zgodny z załączonym PFU opracowanym przez Zakład Linii Kolejowych w Zielonej Górze w części dotyczącej obiektów inżynieryjnych.  
- Wykonawca odpowiada za wykonanie projektu i dopełnienie formalności przed rozpoczęciem budowy tj. uzgodnienie projektów, zgłoszenie robót lub uzyskanie pozwolenia na budowę.
- linia kolejowa wpisana jest do </t>
    </r>
    <r>
      <rPr>
        <b/>
        <sz val="10"/>
        <color theme="1"/>
        <rFont val="Calibri"/>
        <family val="2"/>
        <charset val="238"/>
        <scheme val="minor"/>
      </rPr>
      <t>Wojewódzkiej Ewidencji Zabytków</t>
    </r>
    <r>
      <rPr>
        <sz val="10"/>
        <color theme="1"/>
        <rFont val="Calibri"/>
        <family val="2"/>
        <charset val="238"/>
        <scheme val="minor"/>
      </rPr>
      <t>.
Wycena powinna obejmować wszystkie koszty budowy w szczególności koszty związane z:
- wszelkimi wymaganymi badaniami, nadzorami
- opracowanie i uzgodnienie dokumentacji projektowej w tym uzgodnienie z Wojewódzkim Konserwatorem Zabytków
- uzyskanie formalnych zgód na prowadzenie robót n.p. zgłoszenie robót, pozwolenie na budowę, pozwolenie na użytkowanie itp.
- wyznaczeniem kierownika budowy/robót i sprawowaniem przez nie go funkcji,
- obsługą geodezją, 
- zabezpieczeniem infrastruktury kolejowej na czas robót, 
- organizacją i obsługą biura budowy, organizacją placu budowy, zaplecza budowy, drogami technicznymi, doprowadzenie terenu budowy i terenów przyległych do stanu sprzed budowy,
- naprawą ewentualnych zniszczeń,
- wykonanie dokumentacji  odbiorowej, kolaudatu, dokumentacji powykonawczej.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</si>
</sst>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53" workbookViewId="0">
      <selection activeCell="A48" sqref="A48:XFD51"/>
    </sheetView>
  </sheetViews>
  <sheetFormatPr defaultColWidth="9.109375" defaultRowHeight="14.4" x14ac:dyDescent="0.3"/>
  <cols>
    <col min="1" max="1" width="6" style="1" customWidth="1"/>
    <col min="2" max="2" width="19.88671875" style="1" customWidth="1"/>
    <col min="3" max="3" width="44.21875" style="1" customWidth="1"/>
    <col min="4" max="4" width="10.6640625" style="1" customWidth="1"/>
    <col min="5" max="5" width="10.33203125" style="1" customWidth="1"/>
    <col min="6" max="6" width="12.5546875" style="43" customWidth="1"/>
    <col min="7" max="7" width="16.6640625" style="43" customWidth="1"/>
    <col min="8" max="16384" width="9.109375" style="1"/>
  </cols>
  <sheetData>
    <row r="1" spans="1:7" ht="34.5" customHeight="1" thickBot="1" x14ac:dyDescent="0.35">
      <c r="A1" s="11" t="s">
        <v>9</v>
      </c>
      <c r="B1" s="11"/>
      <c r="C1" s="12"/>
      <c r="D1" s="12"/>
      <c r="E1" s="12"/>
      <c r="F1" s="12"/>
      <c r="G1" s="12"/>
    </row>
    <row r="2" spans="1:7" ht="18.600000000000001" customHeight="1" thickBot="1" x14ac:dyDescent="0.35">
      <c r="A2" s="33" t="s">
        <v>5</v>
      </c>
      <c r="B2" s="34" t="s">
        <v>0</v>
      </c>
      <c r="C2" s="34"/>
      <c r="D2" s="2" t="s">
        <v>1</v>
      </c>
      <c r="E2" s="2" t="s">
        <v>2</v>
      </c>
      <c r="F2" s="44" t="s">
        <v>3</v>
      </c>
      <c r="G2" s="40" t="s">
        <v>4</v>
      </c>
    </row>
    <row r="3" spans="1:7" ht="17.399999999999999" customHeight="1" thickBot="1" x14ac:dyDescent="0.35">
      <c r="A3" s="37" t="s">
        <v>76</v>
      </c>
      <c r="B3" s="38"/>
      <c r="C3" s="38"/>
      <c r="D3" s="38"/>
      <c r="E3" s="38"/>
      <c r="F3" s="38"/>
      <c r="G3" s="39"/>
    </row>
    <row r="4" spans="1:7" ht="25.05" customHeight="1" x14ac:dyDescent="0.3">
      <c r="A4" s="35" t="s">
        <v>36</v>
      </c>
      <c r="B4" s="36" t="s">
        <v>37</v>
      </c>
      <c r="C4" s="36"/>
      <c r="D4" s="22" t="s">
        <v>38</v>
      </c>
      <c r="E4" s="23">
        <v>1</v>
      </c>
      <c r="F4" s="45"/>
      <c r="G4" s="41">
        <f>E4*F4</f>
        <v>0</v>
      </c>
    </row>
    <row r="5" spans="1:7" ht="42.6" customHeight="1" x14ac:dyDescent="0.3">
      <c r="A5" s="30" t="s">
        <v>39</v>
      </c>
      <c r="B5" s="28" t="s">
        <v>40</v>
      </c>
      <c r="C5" s="28"/>
      <c r="D5" s="7" t="s">
        <v>38</v>
      </c>
      <c r="E5" s="24">
        <v>736</v>
      </c>
      <c r="F5" s="46"/>
      <c r="G5" s="42">
        <f t="shared" ref="G5:G19" si="0">E5*F5</f>
        <v>0</v>
      </c>
    </row>
    <row r="6" spans="1:7" ht="39" customHeight="1" x14ac:dyDescent="0.3">
      <c r="A6" s="30" t="s">
        <v>41</v>
      </c>
      <c r="B6" s="28" t="s">
        <v>42</v>
      </c>
      <c r="C6" s="28"/>
      <c r="D6" s="7" t="s">
        <v>38</v>
      </c>
      <c r="E6" s="24">
        <v>2200</v>
      </c>
      <c r="F6" s="46"/>
      <c r="G6" s="42">
        <f t="shared" si="0"/>
        <v>0</v>
      </c>
    </row>
    <row r="7" spans="1:7" ht="37.200000000000003" customHeight="1" x14ac:dyDescent="0.3">
      <c r="A7" s="30" t="s">
        <v>43</v>
      </c>
      <c r="B7" s="28" t="s">
        <v>44</v>
      </c>
      <c r="C7" s="28"/>
      <c r="D7" s="7" t="s">
        <v>38</v>
      </c>
      <c r="E7" s="24">
        <v>40</v>
      </c>
      <c r="F7" s="46"/>
      <c r="G7" s="42">
        <f t="shared" si="0"/>
        <v>0</v>
      </c>
    </row>
    <row r="8" spans="1:7" ht="25.05" customHeight="1" x14ac:dyDescent="0.3">
      <c r="A8" s="30" t="s">
        <v>45</v>
      </c>
      <c r="B8" s="28" t="s">
        <v>46</v>
      </c>
      <c r="C8" s="28"/>
      <c r="D8" s="7" t="s">
        <v>47</v>
      </c>
      <c r="E8" s="24">
        <v>1</v>
      </c>
      <c r="F8" s="46"/>
      <c r="G8" s="42">
        <f t="shared" si="0"/>
        <v>0</v>
      </c>
    </row>
    <row r="9" spans="1:7" ht="38.4" customHeight="1" x14ac:dyDescent="0.3">
      <c r="A9" s="30" t="s">
        <v>48</v>
      </c>
      <c r="B9" s="28" t="s">
        <v>49</v>
      </c>
      <c r="C9" s="28"/>
      <c r="D9" s="7" t="s">
        <v>50</v>
      </c>
      <c r="E9" s="24">
        <v>0.99</v>
      </c>
      <c r="F9" s="46"/>
      <c r="G9" s="42">
        <f t="shared" si="0"/>
        <v>0</v>
      </c>
    </row>
    <row r="10" spans="1:7" ht="27" customHeight="1" x14ac:dyDescent="0.3">
      <c r="A10" s="30" t="s">
        <v>51</v>
      </c>
      <c r="B10" s="29" t="s">
        <v>52</v>
      </c>
      <c r="C10" s="29"/>
      <c r="D10" s="7" t="s">
        <v>38</v>
      </c>
      <c r="E10" s="24">
        <v>736</v>
      </c>
      <c r="F10" s="46"/>
      <c r="G10" s="42">
        <f t="shared" si="0"/>
        <v>0</v>
      </c>
    </row>
    <row r="11" spans="1:7" ht="25.05" customHeight="1" x14ac:dyDescent="0.3">
      <c r="A11" s="30" t="s">
        <v>53</v>
      </c>
      <c r="B11" s="29" t="s">
        <v>54</v>
      </c>
      <c r="C11" s="29"/>
      <c r="D11" s="7" t="s">
        <v>38</v>
      </c>
      <c r="E11" s="24">
        <v>2240</v>
      </c>
      <c r="F11" s="46"/>
      <c r="G11" s="42">
        <f t="shared" si="0"/>
        <v>0</v>
      </c>
    </row>
    <row r="12" spans="1:7" ht="33.6" customHeight="1" x14ac:dyDescent="0.3">
      <c r="A12" s="30" t="s">
        <v>55</v>
      </c>
      <c r="B12" s="28" t="s">
        <v>56</v>
      </c>
      <c r="C12" s="28"/>
      <c r="D12" s="7" t="s">
        <v>57</v>
      </c>
      <c r="E12" s="25">
        <v>14.2</v>
      </c>
      <c r="F12" s="46"/>
      <c r="G12" s="42">
        <f t="shared" si="0"/>
        <v>0</v>
      </c>
    </row>
    <row r="13" spans="1:7" ht="30.6" customHeight="1" x14ac:dyDescent="0.3">
      <c r="A13" s="30" t="s">
        <v>58</v>
      </c>
      <c r="B13" s="28" t="s">
        <v>59</v>
      </c>
      <c r="C13" s="28"/>
      <c r="D13" s="7" t="s">
        <v>57</v>
      </c>
      <c r="E13" s="25">
        <v>14.2</v>
      </c>
      <c r="F13" s="46"/>
      <c r="G13" s="42">
        <f t="shared" si="0"/>
        <v>0</v>
      </c>
    </row>
    <row r="14" spans="1:7" ht="36" customHeight="1" x14ac:dyDescent="0.3">
      <c r="A14" s="30" t="s">
        <v>60</v>
      </c>
      <c r="B14" s="28" t="s">
        <v>61</v>
      </c>
      <c r="C14" s="28"/>
      <c r="D14" s="7" t="s">
        <v>62</v>
      </c>
      <c r="E14" s="24">
        <v>8508.6</v>
      </c>
      <c r="F14" s="46"/>
      <c r="G14" s="42">
        <f t="shared" si="0"/>
        <v>0</v>
      </c>
    </row>
    <row r="15" spans="1:7" ht="33.6" customHeight="1" x14ac:dyDescent="0.3">
      <c r="A15" s="30" t="s">
        <v>63</v>
      </c>
      <c r="B15" s="28" t="s">
        <v>66</v>
      </c>
      <c r="C15" s="28"/>
      <c r="D15" s="7" t="s">
        <v>38</v>
      </c>
      <c r="E15" s="24">
        <v>40848</v>
      </c>
      <c r="F15" s="46"/>
      <c r="G15" s="42">
        <f t="shared" si="0"/>
        <v>0</v>
      </c>
    </row>
    <row r="16" spans="1:7" ht="45.6" customHeight="1" x14ac:dyDescent="0.3">
      <c r="A16" s="30" t="s">
        <v>64</v>
      </c>
      <c r="B16" s="28" t="s">
        <v>68</v>
      </c>
      <c r="C16" s="28"/>
      <c r="D16" s="7" t="s">
        <v>69</v>
      </c>
      <c r="E16" s="24">
        <v>2200</v>
      </c>
      <c r="F16" s="46"/>
      <c r="G16" s="42">
        <f t="shared" si="0"/>
        <v>0</v>
      </c>
    </row>
    <row r="17" spans="1:7" ht="25.05" customHeight="1" x14ac:dyDescent="0.3">
      <c r="A17" s="30" t="s">
        <v>65</v>
      </c>
      <c r="B17" s="28" t="s">
        <v>71</v>
      </c>
      <c r="C17" s="28"/>
      <c r="D17" s="7" t="s">
        <v>47</v>
      </c>
      <c r="E17" s="24">
        <v>1</v>
      </c>
      <c r="F17" s="46"/>
      <c r="G17" s="42">
        <f t="shared" si="0"/>
        <v>0</v>
      </c>
    </row>
    <row r="18" spans="1:7" ht="25.05" customHeight="1" x14ac:dyDescent="0.3">
      <c r="A18" s="30" t="s">
        <v>67</v>
      </c>
      <c r="B18" s="28" t="s">
        <v>72</v>
      </c>
      <c r="C18" s="28"/>
      <c r="D18" s="7" t="s">
        <v>73</v>
      </c>
      <c r="E18" s="24">
        <v>600</v>
      </c>
      <c r="F18" s="46"/>
      <c r="G18" s="42">
        <f t="shared" si="0"/>
        <v>0</v>
      </c>
    </row>
    <row r="19" spans="1:7" ht="25.05" customHeight="1" thickBot="1" x14ac:dyDescent="0.35">
      <c r="A19" s="55" t="s">
        <v>70</v>
      </c>
      <c r="B19" s="56" t="s">
        <v>74</v>
      </c>
      <c r="C19" s="56"/>
      <c r="D19" s="26" t="s">
        <v>75</v>
      </c>
      <c r="E19" s="27">
        <v>156</v>
      </c>
      <c r="F19" s="57"/>
      <c r="G19" s="58">
        <f t="shared" si="0"/>
        <v>0</v>
      </c>
    </row>
    <row r="20" spans="1:7" ht="18.600000000000001" customHeight="1" thickBot="1" x14ac:dyDescent="0.35">
      <c r="A20" s="52" t="s">
        <v>78</v>
      </c>
      <c r="B20" s="53"/>
      <c r="C20" s="53"/>
      <c r="D20" s="53"/>
      <c r="E20" s="53"/>
      <c r="F20" s="53"/>
      <c r="G20" s="54">
        <f>SUM(G4:G19)</f>
        <v>0</v>
      </c>
    </row>
    <row r="21" spans="1:7" ht="21" customHeight="1" thickBot="1" x14ac:dyDescent="0.35">
      <c r="A21" s="37" t="s">
        <v>77</v>
      </c>
      <c r="B21" s="38"/>
      <c r="C21" s="38"/>
      <c r="D21" s="38"/>
      <c r="E21" s="38"/>
      <c r="F21" s="38"/>
      <c r="G21" s="39"/>
    </row>
    <row r="22" spans="1:7" ht="25.05" customHeight="1" x14ac:dyDescent="0.3">
      <c r="A22" s="59">
        <v>1</v>
      </c>
      <c r="B22" s="60" t="s">
        <v>10</v>
      </c>
      <c r="C22" s="60"/>
      <c r="D22" s="61" t="s">
        <v>8</v>
      </c>
      <c r="E22" s="61">
        <v>1</v>
      </c>
      <c r="F22" s="62"/>
      <c r="G22" s="63">
        <f>ROUND(F22*E22,2)</f>
        <v>0</v>
      </c>
    </row>
    <row r="23" spans="1:7" ht="25.05" customHeight="1" x14ac:dyDescent="0.3">
      <c r="A23" s="31">
        <v>2</v>
      </c>
      <c r="B23" s="8" t="s">
        <v>11</v>
      </c>
      <c r="C23" s="8"/>
      <c r="D23" s="5" t="s">
        <v>8</v>
      </c>
      <c r="E23" s="5">
        <v>1</v>
      </c>
      <c r="F23" s="6"/>
      <c r="G23" s="32">
        <f>ROUND(F23*E23,2)</f>
        <v>0</v>
      </c>
    </row>
    <row r="24" spans="1:7" ht="25.05" customHeight="1" x14ac:dyDescent="0.3">
      <c r="A24" s="31">
        <v>3</v>
      </c>
      <c r="B24" s="8" t="s">
        <v>12</v>
      </c>
      <c r="C24" s="8"/>
      <c r="D24" s="5" t="s">
        <v>8</v>
      </c>
      <c r="E24" s="5">
        <v>1</v>
      </c>
      <c r="F24" s="6"/>
      <c r="G24" s="32">
        <f t="shared" ref="G24:G47" si="1">ROUND(F24*E24,2)</f>
        <v>0</v>
      </c>
    </row>
    <row r="25" spans="1:7" ht="25.05" customHeight="1" x14ac:dyDescent="0.3">
      <c r="A25" s="31">
        <v>4</v>
      </c>
      <c r="B25" s="8" t="s">
        <v>13</v>
      </c>
      <c r="C25" s="8"/>
      <c r="D25" s="5" t="s">
        <v>8</v>
      </c>
      <c r="E25" s="5">
        <v>1</v>
      </c>
      <c r="F25" s="6"/>
      <c r="G25" s="32">
        <f t="shared" si="1"/>
        <v>0</v>
      </c>
    </row>
    <row r="26" spans="1:7" ht="25.05" customHeight="1" x14ac:dyDescent="0.3">
      <c r="A26" s="31">
        <v>5</v>
      </c>
      <c r="B26" s="8" t="s">
        <v>14</v>
      </c>
      <c r="C26" s="8"/>
      <c r="D26" s="5" t="s">
        <v>8</v>
      </c>
      <c r="E26" s="5">
        <v>1</v>
      </c>
      <c r="F26" s="6"/>
      <c r="G26" s="32">
        <f t="shared" si="1"/>
        <v>0</v>
      </c>
    </row>
    <row r="27" spans="1:7" ht="25.05" customHeight="1" x14ac:dyDescent="0.3">
      <c r="A27" s="31">
        <v>6</v>
      </c>
      <c r="B27" s="8" t="s">
        <v>15</v>
      </c>
      <c r="C27" s="8"/>
      <c r="D27" s="5" t="s">
        <v>8</v>
      </c>
      <c r="E27" s="5">
        <v>1</v>
      </c>
      <c r="F27" s="6"/>
      <c r="G27" s="32">
        <f t="shared" si="1"/>
        <v>0</v>
      </c>
    </row>
    <row r="28" spans="1:7" ht="25.05" customHeight="1" x14ac:dyDescent="0.3">
      <c r="A28" s="31">
        <v>7</v>
      </c>
      <c r="B28" s="8" t="s">
        <v>16</v>
      </c>
      <c r="C28" s="8"/>
      <c r="D28" s="5" t="s">
        <v>8</v>
      </c>
      <c r="E28" s="5">
        <v>1</v>
      </c>
      <c r="F28" s="6"/>
      <c r="G28" s="32">
        <f t="shared" si="1"/>
        <v>0</v>
      </c>
    </row>
    <row r="29" spans="1:7" ht="25.05" customHeight="1" x14ac:dyDescent="0.3">
      <c r="A29" s="31">
        <v>8</v>
      </c>
      <c r="B29" s="8" t="s">
        <v>17</v>
      </c>
      <c r="C29" s="8"/>
      <c r="D29" s="5" t="s">
        <v>8</v>
      </c>
      <c r="E29" s="5">
        <v>1</v>
      </c>
      <c r="F29" s="6"/>
      <c r="G29" s="32">
        <f t="shared" si="1"/>
        <v>0</v>
      </c>
    </row>
    <row r="30" spans="1:7" ht="25.05" customHeight="1" x14ac:dyDescent="0.3">
      <c r="A30" s="31">
        <v>9</v>
      </c>
      <c r="B30" s="8" t="s">
        <v>18</v>
      </c>
      <c r="C30" s="8"/>
      <c r="D30" s="5" t="s">
        <v>8</v>
      </c>
      <c r="E30" s="5">
        <v>1</v>
      </c>
      <c r="F30" s="6"/>
      <c r="G30" s="32">
        <f t="shared" si="1"/>
        <v>0</v>
      </c>
    </row>
    <row r="31" spans="1:7" ht="25.05" customHeight="1" x14ac:dyDescent="0.3">
      <c r="A31" s="31">
        <v>10</v>
      </c>
      <c r="B31" s="8" t="s">
        <v>19</v>
      </c>
      <c r="C31" s="8"/>
      <c r="D31" s="5" t="s">
        <v>8</v>
      </c>
      <c r="E31" s="5">
        <v>1</v>
      </c>
      <c r="F31" s="6"/>
      <c r="G31" s="32">
        <f t="shared" si="1"/>
        <v>0</v>
      </c>
    </row>
    <row r="32" spans="1:7" ht="25.05" customHeight="1" x14ac:dyDescent="0.3">
      <c r="A32" s="31">
        <v>11</v>
      </c>
      <c r="B32" s="8" t="s">
        <v>20</v>
      </c>
      <c r="C32" s="8"/>
      <c r="D32" s="5" t="s">
        <v>8</v>
      </c>
      <c r="E32" s="5">
        <v>1</v>
      </c>
      <c r="F32" s="6"/>
      <c r="G32" s="32">
        <f t="shared" si="1"/>
        <v>0</v>
      </c>
    </row>
    <row r="33" spans="1:7" ht="25.05" customHeight="1" x14ac:dyDescent="0.3">
      <c r="A33" s="31">
        <v>12</v>
      </c>
      <c r="B33" s="8" t="s">
        <v>21</v>
      </c>
      <c r="C33" s="8"/>
      <c r="D33" s="5" t="s">
        <v>8</v>
      </c>
      <c r="E33" s="5">
        <v>1</v>
      </c>
      <c r="F33" s="6"/>
      <c r="G33" s="32">
        <f t="shared" si="1"/>
        <v>0</v>
      </c>
    </row>
    <row r="34" spans="1:7" ht="25.05" customHeight="1" x14ac:dyDescent="0.3">
      <c r="A34" s="31">
        <v>13</v>
      </c>
      <c r="B34" s="8" t="s">
        <v>22</v>
      </c>
      <c r="C34" s="8"/>
      <c r="D34" s="5" t="s">
        <v>8</v>
      </c>
      <c r="E34" s="5">
        <v>1</v>
      </c>
      <c r="F34" s="6"/>
      <c r="G34" s="32">
        <f t="shared" si="1"/>
        <v>0</v>
      </c>
    </row>
    <row r="35" spans="1:7" ht="25.05" customHeight="1" x14ac:dyDescent="0.3">
      <c r="A35" s="31">
        <v>14</v>
      </c>
      <c r="B35" s="8" t="s">
        <v>23</v>
      </c>
      <c r="C35" s="8"/>
      <c r="D35" s="5" t="s">
        <v>8</v>
      </c>
      <c r="E35" s="5">
        <v>1</v>
      </c>
      <c r="F35" s="6"/>
      <c r="G35" s="32">
        <f t="shared" si="1"/>
        <v>0</v>
      </c>
    </row>
    <row r="36" spans="1:7" ht="25.05" customHeight="1" x14ac:dyDescent="0.3">
      <c r="A36" s="31">
        <v>15</v>
      </c>
      <c r="B36" s="8" t="s">
        <v>24</v>
      </c>
      <c r="C36" s="8"/>
      <c r="D36" s="5" t="s">
        <v>8</v>
      </c>
      <c r="E36" s="5">
        <v>1</v>
      </c>
      <c r="F36" s="6"/>
      <c r="G36" s="32">
        <f t="shared" si="1"/>
        <v>0</v>
      </c>
    </row>
    <row r="37" spans="1:7" ht="25.05" customHeight="1" x14ac:dyDescent="0.3">
      <c r="A37" s="31">
        <v>16</v>
      </c>
      <c r="B37" s="8" t="s">
        <v>25</v>
      </c>
      <c r="C37" s="8"/>
      <c r="D37" s="5" t="s">
        <v>8</v>
      </c>
      <c r="E37" s="5">
        <v>1</v>
      </c>
      <c r="F37" s="6"/>
      <c r="G37" s="32">
        <f t="shared" si="1"/>
        <v>0</v>
      </c>
    </row>
    <row r="38" spans="1:7" ht="25.05" customHeight="1" x14ac:dyDescent="0.3">
      <c r="A38" s="31">
        <v>17</v>
      </c>
      <c r="B38" s="8" t="s">
        <v>26</v>
      </c>
      <c r="C38" s="8"/>
      <c r="D38" s="5" t="s">
        <v>8</v>
      </c>
      <c r="E38" s="5">
        <v>1</v>
      </c>
      <c r="F38" s="6"/>
      <c r="G38" s="32">
        <f t="shared" si="1"/>
        <v>0</v>
      </c>
    </row>
    <row r="39" spans="1:7" ht="25.05" customHeight="1" x14ac:dyDescent="0.3">
      <c r="A39" s="31">
        <v>18</v>
      </c>
      <c r="B39" s="9" t="s">
        <v>27</v>
      </c>
      <c r="C39" s="9"/>
      <c r="D39" s="5" t="s">
        <v>8</v>
      </c>
      <c r="E39" s="5">
        <v>1</v>
      </c>
      <c r="F39" s="6"/>
      <c r="G39" s="32">
        <f t="shared" si="1"/>
        <v>0</v>
      </c>
    </row>
    <row r="40" spans="1:7" ht="25.05" customHeight="1" x14ac:dyDescent="0.3">
      <c r="A40" s="31">
        <v>19</v>
      </c>
      <c r="B40" s="9" t="s">
        <v>28</v>
      </c>
      <c r="C40" s="9"/>
      <c r="D40" s="5" t="s">
        <v>8</v>
      </c>
      <c r="E40" s="5">
        <v>1</v>
      </c>
      <c r="F40" s="6"/>
      <c r="G40" s="32">
        <f t="shared" si="1"/>
        <v>0</v>
      </c>
    </row>
    <row r="41" spans="1:7" ht="25.05" customHeight="1" x14ac:dyDescent="0.3">
      <c r="A41" s="31">
        <v>20</v>
      </c>
      <c r="B41" s="8" t="s">
        <v>29</v>
      </c>
      <c r="C41" s="8"/>
      <c r="D41" s="5" t="s">
        <v>8</v>
      </c>
      <c r="E41" s="5">
        <v>1</v>
      </c>
      <c r="F41" s="6"/>
      <c r="G41" s="32">
        <f t="shared" si="1"/>
        <v>0</v>
      </c>
    </row>
    <row r="42" spans="1:7" ht="25.05" customHeight="1" x14ac:dyDescent="0.3">
      <c r="A42" s="31">
        <v>21</v>
      </c>
      <c r="B42" s="8" t="s">
        <v>30</v>
      </c>
      <c r="C42" s="8"/>
      <c r="D42" s="5" t="s">
        <v>8</v>
      </c>
      <c r="E42" s="5">
        <v>1</v>
      </c>
      <c r="F42" s="6"/>
      <c r="G42" s="32">
        <f t="shared" si="1"/>
        <v>0</v>
      </c>
    </row>
    <row r="43" spans="1:7" ht="25.05" customHeight="1" x14ac:dyDescent="0.3">
      <c r="A43" s="31">
        <v>22</v>
      </c>
      <c r="B43" s="8" t="s">
        <v>31</v>
      </c>
      <c r="C43" s="8"/>
      <c r="D43" s="5" t="s">
        <v>8</v>
      </c>
      <c r="E43" s="5">
        <v>1</v>
      </c>
      <c r="F43" s="6"/>
      <c r="G43" s="32">
        <f t="shared" si="1"/>
        <v>0</v>
      </c>
    </row>
    <row r="44" spans="1:7" ht="25.05" customHeight="1" x14ac:dyDescent="0.3">
      <c r="A44" s="31">
        <v>23</v>
      </c>
      <c r="B44" s="8" t="s">
        <v>32</v>
      </c>
      <c r="C44" s="8"/>
      <c r="D44" s="5" t="s">
        <v>8</v>
      </c>
      <c r="E44" s="5">
        <v>1</v>
      </c>
      <c r="F44" s="6"/>
      <c r="G44" s="32">
        <f t="shared" si="1"/>
        <v>0</v>
      </c>
    </row>
    <row r="45" spans="1:7" ht="25.05" customHeight="1" x14ac:dyDescent="0.3">
      <c r="A45" s="31">
        <v>24</v>
      </c>
      <c r="B45" s="8" t="s">
        <v>33</v>
      </c>
      <c r="C45" s="8"/>
      <c r="D45" s="5" t="s">
        <v>8</v>
      </c>
      <c r="E45" s="5">
        <v>1</v>
      </c>
      <c r="F45" s="6"/>
      <c r="G45" s="32">
        <f t="shared" si="1"/>
        <v>0</v>
      </c>
    </row>
    <row r="46" spans="1:7" ht="25.05" customHeight="1" x14ac:dyDescent="0.3">
      <c r="A46" s="31">
        <v>25</v>
      </c>
      <c r="B46" s="8" t="s">
        <v>34</v>
      </c>
      <c r="C46" s="8"/>
      <c r="D46" s="5" t="s">
        <v>8</v>
      </c>
      <c r="E46" s="5">
        <v>1</v>
      </c>
      <c r="F46" s="6"/>
      <c r="G46" s="32">
        <f t="shared" si="1"/>
        <v>0</v>
      </c>
    </row>
    <row r="47" spans="1:7" ht="25.05" customHeight="1" thickBot="1" x14ac:dyDescent="0.35">
      <c r="A47" s="47">
        <v>26</v>
      </c>
      <c r="B47" s="48" t="s">
        <v>35</v>
      </c>
      <c r="C47" s="48"/>
      <c r="D47" s="49" t="s">
        <v>8</v>
      </c>
      <c r="E47" s="49">
        <v>1</v>
      </c>
      <c r="F47" s="50"/>
      <c r="G47" s="51">
        <f t="shared" si="1"/>
        <v>0</v>
      </c>
    </row>
    <row r="48" spans="1:7" ht="19.8" customHeight="1" thickBot="1" x14ac:dyDescent="0.35">
      <c r="A48" s="52" t="s">
        <v>79</v>
      </c>
      <c r="B48" s="53"/>
      <c r="C48" s="53"/>
      <c r="D48" s="53"/>
      <c r="E48" s="53"/>
      <c r="F48" s="53"/>
      <c r="G48" s="54">
        <f>SUM(G22:G47)</f>
        <v>0</v>
      </c>
    </row>
    <row r="49" spans="1:7" ht="19.8" customHeight="1" thickBot="1" x14ac:dyDescent="0.35">
      <c r="A49" s="13" t="s">
        <v>80</v>
      </c>
      <c r="B49" s="14"/>
      <c r="C49" s="15"/>
      <c r="D49" s="15"/>
      <c r="E49" s="15"/>
      <c r="F49" s="16"/>
      <c r="G49" s="4">
        <f>G48+G20</f>
        <v>0</v>
      </c>
    </row>
    <row r="50" spans="1:7" ht="19.8" customHeight="1" thickBot="1" x14ac:dyDescent="0.35">
      <c r="A50" s="18" t="s">
        <v>6</v>
      </c>
      <c r="B50" s="19"/>
      <c r="C50" s="20"/>
      <c r="D50" s="20"/>
      <c r="E50" s="20"/>
      <c r="F50" s="21"/>
      <c r="G50" s="3">
        <f>G49*1.23-G49</f>
        <v>0</v>
      </c>
    </row>
    <row r="51" spans="1:7" ht="19.8" customHeight="1" thickBot="1" x14ac:dyDescent="0.35">
      <c r="A51" s="18" t="s">
        <v>81</v>
      </c>
      <c r="B51" s="19"/>
      <c r="C51" s="20"/>
      <c r="D51" s="20"/>
      <c r="E51" s="20"/>
      <c r="F51" s="21"/>
      <c r="G51" s="3">
        <f>G50+G49</f>
        <v>0</v>
      </c>
    </row>
    <row r="53" spans="1:7" ht="334.2" customHeight="1" x14ac:dyDescent="0.3">
      <c r="A53" s="17" t="s">
        <v>82</v>
      </c>
      <c r="B53" s="17"/>
      <c r="C53" s="17"/>
      <c r="D53" s="17"/>
      <c r="E53" s="17"/>
      <c r="F53" s="17"/>
      <c r="G53" s="17"/>
    </row>
    <row r="54" spans="1:7" ht="6.6" customHeight="1" x14ac:dyDescent="0.3">
      <c r="D54" s="10" t="s">
        <v>7</v>
      </c>
      <c r="E54" s="10"/>
      <c r="F54" s="10"/>
      <c r="G54" s="10"/>
    </row>
    <row r="55" spans="1:7" ht="12" customHeight="1" x14ac:dyDescent="0.3">
      <c r="D55" s="10"/>
      <c r="E55" s="10"/>
      <c r="F55" s="10"/>
      <c r="G55" s="10"/>
    </row>
    <row r="56" spans="1:7" ht="9.6" customHeight="1" x14ac:dyDescent="0.3">
      <c r="D56" s="10"/>
      <c r="E56" s="10"/>
      <c r="F56" s="10"/>
      <c r="G56" s="10"/>
    </row>
    <row r="57" spans="1:7" ht="9.6" customHeight="1" x14ac:dyDescent="0.3">
      <c r="D57" s="10"/>
      <c r="E57" s="10"/>
      <c r="F57" s="10"/>
      <c r="G57" s="10"/>
    </row>
    <row r="58" spans="1:7" x14ac:dyDescent="0.3">
      <c r="D58" s="10"/>
      <c r="E58" s="10"/>
      <c r="F58" s="10"/>
      <c r="G58" s="10"/>
    </row>
    <row r="59" spans="1:7" ht="5.4" customHeight="1" x14ac:dyDescent="0.3">
      <c r="D59" s="10"/>
      <c r="E59" s="10"/>
      <c r="F59" s="10"/>
      <c r="G59" s="10"/>
    </row>
  </sheetData>
  <mergeCells count="54">
    <mergeCell ref="A21:G21"/>
    <mergeCell ref="A20:F20"/>
    <mergeCell ref="A48:F48"/>
    <mergeCell ref="B9:C9"/>
    <mergeCell ref="B8:C8"/>
    <mergeCell ref="B7:C7"/>
    <mergeCell ref="B6:C6"/>
    <mergeCell ref="A3:G3"/>
    <mergeCell ref="B14:C14"/>
    <mergeCell ref="B13:C13"/>
    <mergeCell ref="B12:C12"/>
    <mergeCell ref="B11:C11"/>
    <mergeCell ref="B10:C10"/>
    <mergeCell ref="B17:C17"/>
    <mergeCell ref="B16:C16"/>
    <mergeCell ref="B15:C15"/>
    <mergeCell ref="A1:G1"/>
    <mergeCell ref="A49:F49"/>
    <mergeCell ref="A53:G53"/>
    <mergeCell ref="A50:F50"/>
    <mergeCell ref="A51:F51"/>
    <mergeCell ref="B2:C2"/>
    <mergeCell ref="B22:C22"/>
    <mergeCell ref="B23:C23"/>
    <mergeCell ref="B24:C24"/>
    <mergeCell ref="B46:C46"/>
    <mergeCell ref="B47:C47"/>
    <mergeCell ref="B4:C4"/>
    <mergeCell ref="B5:C5"/>
    <mergeCell ref="B19:C19"/>
    <mergeCell ref="B18:C18"/>
    <mergeCell ref="B35:C35"/>
    <mergeCell ref="B36:C36"/>
    <mergeCell ref="B37:C37"/>
    <mergeCell ref="D54:G58"/>
    <mergeCell ref="D59:G5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38:C38"/>
    <mergeCell ref="B44:C44"/>
    <mergeCell ref="B45:C45"/>
    <mergeCell ref="B39:C39"/>
    <mergeCell ref="B40:C40"/>
    <mergeCell ref="B41:C41"/>
    <mergeCell ref="B42:C42"/>
    <mergeCell ref="B43:C43"/>
  </mergeCells>
  <phoneticPr fontId="8" type="noConversion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2024-07-15T12:37:35Z</cp:lastPrinted>
  <dcterms:created xsi:type="dcterms:W3CDTF">2016-04-06T09:49:35Z</dcterms:created>
  <dcterms:modified xsi:type="dcterms:W3CDTF">2024-07-15T12:37:49Z</dcterms:modified>
</cp:coreProperties>
</file>