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\\zrkfile\ZRK\NRR\NRRa\ZLK Warszawa\2025\zlec. 005 MPK 25 04 131 LK 003 Przejazd km 134,608\Podwykonawstwo\"/>
    </mc:Choice>
  </mc:AlternateContent>
  <xr:revisionPtr revIDLastSave="0" documentId="8_{473F7DE6-DEBF-4EA1-961F-17AC0B62D680}" xr6:coauthVersionLast="47" xr6:coauthVersionMax="47" xr10:uidLastSave="{00000000-0000-0000-0000-000000000000}"/>
  <bookViews>
    <workbookView xWindow="-120" yWindow="-120" windowWidth="29040" windowHeight="15720" xr2:uid="{479FAB91-0F71-4985-A948-7FD6DBD7359C}"/>
  </bookViews>
  <sheets>
    <sheet name="Przejazd 134,608" sheetId="1" r:id="rId1"/>
  </sheets>
  <definedNames>
    <definedName name="_xlnm.Print_Area" localSheetId="0">'Przejazd 134,608'!$A$1:$G$21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9" i="1" l="1"/>
  <c r="G18" i="1"/>
  <c r="G8" i="1"/>
  <c r="G9" i="1"/>
  <c r="G10" i="1"/>
  <c r="G12" i="1"/>
  <c r="G13" i="1"/>
  <c r="G14" i="1"/>
  <c r="G15" i="1"/>
  <c r="G7" i="1"/>
  <c r="G17" i="1"/>
  <c r="E12" i="1" l="1"/>
</calcChain>
</file>

<file path=xl/sharedStrings.xml><?xml version="1.0" encoding="utf-8"?>
<sst xmlns="http://schemas.openxmlformats.org/spreadsheetml/2006/main" count="30" uniqueCount="27">
  <si>
    <t>Zakres</t>
  </si>
  <si>
    <t xml:space="preserve"> Podbicie mechaniczne toru na długości po 500 mb w torze nr 1 i 2 - łącznie 1000 mb  </t>
  </si>
  <si>
    <t xml:space="preserve"> Lp.</t>
  </si>
  <si>
    <t>Jednostka miary</t>
  </si>
  <si>
    <t>Ilość</t>
  </si>
  <si>
    <t>Cena</t>
  </si>
  <si>
    <t>Wartość</t>
  </si>
  <si>
    <t>m2</t>
  </si>
  <si>
    <t>szt</t>
  </si>
  <si>
    <t>komplet</t>
  </si>
  <si>
    <t>m3</t>
  </si>
  <si>
    <t>kpl</t>
  </si>
  <si>
    <t>Opracowanie projektu tymczasowej organizacji ruchu na przejeździe na czas wykonywania robót</t>
  </si>
  <si>
    <t>Wykonanie oznakowania zamknięcia przejazdu kolejowo - drogowego na czas wykonywania robót zgodnie z opracowanym tymczasowym projektem organizacji ruchu</t>
  </si>
  <si>
    <t>Wykona ZRK-DOM</t>
  </si>
  <si>
    <t>Wykonanie fundamentu pod belki 28,8 mb.Materiał po stronie Podwykonawcy. Wybudowany stary fundament należy pozostawić poza trójkątem widoczności w dozwolonym miejscu (na terenie kolejowym).</t>
  </si>
  <si>
    <t>Ułożenie płyt przejazdowych Mirosław Ujski  w torze nr 1 i 2. Materiał zostanie dostarczony na plac budowy przez ZRK-DOM.</t>
  </si>
  <si>
    <t xml:space="preserve">Wykonanie asfaltowania podjazdów  do przejazdu (72 m2 - tor nr 1, 80 m2 - tor nr 2)   </t>
  </si>
  <si>
    <t>Uzupełnienie  wygrodzenia przejazdu – słupki  U1 Materiał po stronie Podwykonawcy.</t>
  </si>
  <si>
    <t>Wykona ISE Kutno</t>
  </si>
  <si>
    <t>Razem netto</t>
  </si>
  <si>
    <t>VAT</t>
  </si>
  <si>
    <t>Razem brutto</t>
  </si>
  <si>
    <r>
      <t xml:space="preserve">Demontaż płyt przejazdowych typu Mirosław Ujski  </t>
    </r>
    <r>
      <rPr>
        <vertAlign val="superscript"/>
        <sz val="12"/>
        <color theme="1"/>
        <rFont val="Arial"/>
        <family val="2"/>
        <charset val="238"/>
      </rPr>
      <t xml:space="preserve">  </t>
    </r>
    <r>
      <rPr>
        <sz val="12"/>
        <color theme="1"/>
        <rFont val="Arial"/>
        <family val="2"/>
        <charset val="238"/>
      </rPr>
      <t>(96 szt.)  Płyty pozostawić poza trójkątem widoczności w dozwolonym miejscu (na terenie kolejowym)</t>
    </r>
  </si>
  <si>
    <r>
      <t xml:space="preserve"> Wykonanie odwodnienia opaskowego z rury perforowanej </t>
    </r>
    <r>
      <rPr>
        <sz val="12"/>
        <color theme="1"/>
        <rFont val="Aptos Narrow"/>
        <family val="2"/>
      </rPr>
      <t>ø</t>
    </r>
    <r>
      <rPr>
        <sz val="12"/>
        <color theme="1"/>
        <rFont val="Arial"/>
        <family val="2"/>
        <charset val="238"/>
      </rPr>
      <t xml:space="preserve"> 150 owiniętej geowłókniną 70 mb na podsypce żwirowej gr.0,1 m z wykonaniem studzienek rewizyjnych sztuk - 4
Materiał niezbędny do wykonania odwodnienia zapewnia Podwykonawca.</t>
    </r>
  </si>
  <si>
    <r>
      <t xml:space="preserve">Demontaż i montaż czujników EOC – 1 po torze nr 1 i 2 </t>
    </r>
    <r>
      <rPr>
        <sz val="12"/>
        <color rgb="FFFF0000"/>
        <rFont val="Arial"/>
        <family val="2"/>
        <charset val="238"/>
      </rPr>
      <t>( po stronie Zamawiającego)</t>
    </r>
  </si>
  <si>
    <t>Rozbicie Ceny Ofertowej
dla zadania: "Naprawa przejazdu kolejowo-drogowego kat. "B" km 134,608 skrzyżowanego z drogą powiatową 
nr 2171E  Wysoka Wielka - Gozdków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</si>
</sst>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Aptos Narrow"/>
      <family val="2"/>
      <charset val="238"/>
      <scheme val="minor"/>
    </font>
    <font>
      <b/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sz val="12"/>
      <color theme="1"/>
      <name val="Aptos Narrow"/>
      <family val="2"/>
      <charset val="238"/>
      <scheme val="minor"/>
    </font>
    <font>
      <b/>
      <sz val="12"/>
      <color theme="1"/>
      <name val="Aptos Narrow"/>
      <family val="2"/>
      <scheme val="minor"/>
    </font>
    <font>
      <vertAlign val="superscript"/>
      <sz val="12"/>
      <color theme="1"/>
      <name val="Arial"/>
      <family val="2"/>
      <charset val="238"/>
    </font>
    <font>
      <sz val="12"/>
      <color theme="1"/>
      <name val="Aptos Narrow"/>
      <family val="2"/>
    </font>
    <font>
      <sz val="12"/>
      <color rgb="FFFF0000"/>
      <name val="Arial"/>
      <family val="2"/>
      <charset val="238"/>
    </font>
    <font>
      <sz val="12"/>
      <color theme="1"/>
      <name val="Aptos Narrow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 applyAlignment="1">
      <alignment vertical="center"/>
    </xf>
    <xf numFmtId="2" fontId="4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6" xfId="0" applyFont="1" applyBorder="1" applyAlignment="1">
      <alignment vertical="center" wrapText="1"/>
    </xf>
    <xf numFmtId="0" fontId="5" fillId="0" borderId="7" xfId="0" applyFont="1" applyBorder="1" applyAlignment="1">
      <alignment horizontal="center" vertical="center"/>
    </xf>
    <xf numFmtId="4" fontId="6" fillId="0" borderId="7" xfId="0" applyNumberFormat="1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 vertical="center"/>
    </xf>
    <xf numFmtId="4" fontId="5" fillId="0" borderId="2" xfId="0" applyNumberFormat="1" applyFont="1" applyBorder="1" applyAlignment="1">
      <alignment horizontal="center" vertical="center"/>
    </xf>
    <xf numFmtId="4" fontId="5" fillId="2" borderId="2" xfId="0" applyNumberFormat="1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4" fillId="0" borderId="5" xfId="0" applyFont="1" applyBorder="1" applyAlignment="1">
      <alignment vertical="center" wrapText="1"/>
    </xf>
    <xf numFmtId="0" fontId="4" fillId="0" borderId="0" xfId="0" applyFont="1" applyAlignment="1">
      <alignment vertical="center"/>
    </xf>
    <xf numFmtId="0" fontId="10" fillId="0" borderId="0" xfId="0" applyFont="1"/>
    <xf numFmtId="0" fontId="10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4" fontId="6" fillId="0" borderId="2" xfId="0" applyNumberFormat="1" applyFont="1" applyBorder="1" applyAlignment="1">
      <alignment horizontal="center" vertical="center"/>
    </xf>
    <xf numFmtId="0" fontId="6" fillId="0" borderId="0" xfId="0" applyFont="1"/>
    <xf numFmtId="4" fontId="10" fillId="0" borderId="0" xfId="0" applyNumberFormat="1" applyFont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B490AA-2B38-47AA-885D-217B73A482BE}">
  <dimension ref="B2:AT21"/>
  <sheetViews>
    <sheetView tabSelected="1" view="pageBreakPreview" zoomScale="85" zoomScaleNormal="100" zoomScaleSheetLayoutView="85" workbookViewId="0">
      <selection activeCell="E9" sqref="E9"/>
    </sheetView>
  </sheetViews>
  <sheetFormatPr defaultRowHeight="15" x14ac:dyDescent="0.25"/>
  <cols>
    <col min="2" max="2" width="6.28515625" customWidth="1"/>
    <col min="3" max="3" width="54.5703125" customWidth="1"/>
    <col min="4" max="4" width="19.42578125" style="5" customWidth="1"/>
    <col min="5" max="5" width="15.28515625" style="5" customWidth="1"/>
    <col min="6" max="6" width="17.140625" style="6" customWidth="1"/>
    <col min="7" max="7" width="27" style="6" customWidth="1"/>
    <col min="8" max="45" width="0" hidden="1" customWidth="1"/>
    <col min="46" max="46" width="9.140625" customWidth="1"/>
  </cols>
  <sheetData>
    <row r="2" spans="2:7" ht="15" customHeight="1" x14ac:dyDescent="0.25">
      <c r="B2" s="7" t="s">
        <v>26</v>
      </c>
      <c r="C2" s="7"/>
      <c r="D2" s="7"/>
      <c r="E2" s="7"/>
      <c r="F2" s="7"/>
      <c r="G2" s="7"/>
    </row>
    <row r="3" spans="2:7" ht="15" customHeight="1" x14ac:dyDescent="0.25">
      <c r="B3" s="7"/>
      <c r="C3" s="7"/>
      <c r="D3" s="7"/>
      <c r="E3" s="7"/>
      <c r="F3" s="7"/>
      <c r="G3" s="7"/>
    </row>
    <row r="4" spans="2:7" ht="15" customHeight="1" x14ac:dyDescent="0.25">
      <c r="B4" s="7"/>
      <c r="C4" s="7"/>
      <c r="D4" s="7"/>
      <c r="E4" s="7"/>
      <c r="F4" s="7"/>
      <c r="G4" s="7"/>
    </row>
    <row r="5" spans="2:7" ht="15.75" customHeight="1" thickBot="1" x14ac:dyDescent="0.3">
      <c r="B5" s="8"/>
      <c r="C5" s="8"/>
      <c r="D5" s="8"/>
      <c r="E5" s="8"/>
      <c r="F5" s="8"/>
      <c r="G5" s="8"/>
    </row>
    <row r="6" spans="2:7" ht="39.75" customHeight="1" thickBot="1" x14ac:dyDescent="0.3">
      <c r="B6" s="9" t="s">
        <v>2</v>
      </c>
      <c r="C6" s="3" t="s">
        <v>0</v>
      </c>
      <c r="D6" s="2" t="s">
        <v>3</v>
      </c>
      <c r="E6" s="2" t="s">
        <v>4</v>
      </c>
      <c r="F6" s="4" t="s">
        <v>5</v>
      </c>
      <c r="G6" s="4" t="s">
        <v>6</v>
      </c>
    </row>
    <row r="7" spans="2:7" ht="43.5" customHeight="1" x14ac:dyDescent="0.25">
      <c r="B7" s="10">
        <v>1</v>
      </c>
      <c r="C7" s="11" t="s">
        <v>12</v>
      </c>
      <c r="D7" s="12" t="s">
        <v>11</v>
      </c>
      <c r="E7" s="12">
        <v>1</v>
      </c>
      <c r="F7" s="13"/>
      <c r="G7" s="13">
        <f>F7*E7</f>
        <v>0</v>
      </c>
    </row>
    <row r="8" spans="2:7" ht="70.5" customHeight="1" x14ac:dyDescent="0.25">
      <c r="B8" s="14">
        <v>2</v>
      </c>
      <c r="C8" s="11" t="s">
        <v>13</v>
      </c>
      <c r="D8" s="12" t="s">
        <v>11</v>
      </c>
      <c r="E8" s="12">
        <v>1</v>
      </c>
      <c r="F8" s="13"/>
      <c r="G8" s="13">
        <f t="shared" ref="G8:G15" si="0">F8*E8</f>
        <v>0</v>
      </c>
    </row>
    <row r="9" spans="2:7" ht="69.75" customHeight="1" x14ac:dyDescent="0.25">
      <c r="B9" s="10">
        <v>3</v>
      </c>
      <c r="C9" s="15" t="s">
        <v>23</v>
      </c>
      <c r="D9" s="16" t="s">
        <v>7</v>
      </c>
      <c r="E9" s="17">
        <v>76.8</v>
      </c>
      <c r="F9" s="18"/>
      <c r="G9" s="13">
        <f t="shared" si="0"/>
        <v>0</v>
      </c>
    </row>
    <row r="10" spans="2:7" ht="102" customHeight="1" x14ac:dyDescent="0.25">
      <c r="B10" s="14">
        <v>4</v>
      </c>
      <c r="C10" s="15" t="s">
        <v>24</v>
      </c>
      <c r="D10" s="16" t="s">
        <v>9</v>
      </c>
      <c r="E10" s="16">
        <v>1</v>
      </c>
      <c r="F10" s="19"/>
      <c r="G10" s="13">
        <f t="shared" si="0"/>
        <v>0</v>
      </c>
    </row>
    <row r="11" spans="2:7" ht="43.5" customHeight="1" x14ac:dyDescent="0.25">
      <c r="B11" s="10">
        <v>5</v>
      </c>
      <c r="C11" s="15" t="s">
        <v>1</v>
      </c>
      <c r="D11" s="20" t="s">
        <v>14</v>
      </c>
      <c r="E11" s="21"/>
      <c r="F11" s="22"/>
      <c r="G11" s="13"/>
    </row>
    <row r="12" spans="2:7" ht="74.25" customHeight="1" x14ac:dyDescent="0.25">
      <c r="B12" s="14">
        <v>6</v>
      </c>
      <c r="C12" s="15" t="s">
        <v>15</v>
      </c>
      <c r="D12" s="16" t="s">
        <v>10</v>
      </c>
      <c r="E12" s="18">
        <f>28.8*0.6*0.3</f>
        <v>5.1840000000000002</v>
      </c>
      <c r="F12" s="18"/>
      <c r="G12" s="13">
        <f t="shared" si="0"/>
        <v>0</v>
      </c>
    </row>
    <row r="13" spans="2:7" ht="53.25" customHeight="1" x14ac:dyDescent="0.25">
      <c r="B13" s="10">
        <v>7</v>
      </c>
      <c r="C13" s="15" t="s">
        <v>16</v>
      </c>
      <c r="D13" s="16" t="s">
        <v>9</v>
      </c>
      <c r="E13" s="16">
        <v>1</v>
      </c>
      <c r="F13" s="18"/>
      <c r="G13" s="13">
        <f t="shared" si="0"/>
        <v>0</v>
      </c>
    </row>
    <row r="14" spans="2:7" ht="42.75" customHeight="1" x14ac:dyDescent="0.25">
      <c r="B14" s="14">
        <v>8</v>
      </c>
      <c r="C14" s="15" t="s">
        <v>17</v>
      </c>
      <c r="D14" s="16" t="s">
        <v>7</v>
      </c>
      <c r="E14" s="16">
        <v>152</v>
      </c>
      <c r="F14" s="19"/>
      <c r="G14" s="13">
        <f t="shared" si="0"/>
        <v>0</v>
      </c>
    </row>
    <row r="15" spans="2:7" ht="34.5" customHeight="1" x14ac:dyDescent="0.25">
      <c r="B15" s="10">
        <v>9</v>
      </c>
      <c r="C15" s="15" t="s">
        <v>18</v>
      </c>
      <c r="D15" s="16" t="s">
        <v>8</v>
      </c>
      <c r="E15" s="16">
        <v>16</v>
      </c>
      <c r="F15" s="19"/>
      <c r="G15" s="13">
        <f t="shared" si="0"/>
        <v>0</v>
      </c>
    </row>
    <row r="16" spans="2:7" ht="41.25" customHeight="1" thickBot="1" x14ac:dyDescent="0.3">
      <c r="B16" s="23">
        <v>10</v>
      </c>
      <c r="C16" s="24" t="s">
        <v>25</v>
      </c>
      <c r="D16" s="20" t="s">
        <v>19</v>
      </c>
      <c r="E16" s="21"/>
      <c r="F16" s="22"/>
      <c r="G16" s="18"/>
    </row>
    <row r="17" spans="2:7" ht="29.25" customHeight="1" x14ac:dyDescent="0.25">
      <c r="B17" s="25"/>
      <c r="C17" s="26"/>
      <c r="D17" s="27"/>
      <c r="E17" s="28" t="s">
        <v>20</v>
      </c>
      <c r="F17" s="28"/>
      <c r="G17" s="29">
        <f>SUM(G7:G16)</f>
        <v>0</v>
      </c>
    </row>
    <row r="18" spans="2:7" ht="30" customHeight="1" x14ac:dyDescent="0.25">
      <c r="B18" s="25"/>
      <c r="C18" s="30"/>
      <c r="D18" s="27"/>
      <c r="E18" s="28" t="s">
        <v>21</v>
      </c>
      <c r="F18" s="28"/>
      <c r="G18" s="29">
        <f>G17*23%</f>
        <v>0</v>
      </c>
    </row>
    <row r="19" spans="2:7" ht="30" customHeight="1" x14ac:dyDescent="0.25">
      <c r="B19" s="25"/>
      <c r="C19" s="26"/>
      <c r="D19" s="27"/>
      <c r="E19" s="28" t="s">
        <v>22</v>
      </c>
      <c r="F19" s="28"/>
      <c r="G19" s="29">
        <f>G18+G17</f>
        <v>0</v>
      </c>
    </row>
    <row r="20" spans="2:7" ht="15.75" x14ac:dyDescent="0.25">
      <c r="B20" s="25"/>
      <c r="C20" s="26"/>
      <c r="D20" s="27"/>
      <c r="E20" s="27"/>
      <c r="F20" s="31"/>
      <c r="G20" s="31"/>
    </row>
    <row r="21" spans="2:7" ht="18" customHeight="1" x14ac:dyDescent="0.25">
      <c r="B21" s="1"/>
    </row>
  </sheetData>
  <mergeCells count="6">
    <mergeCell ref="B2:G5"/>
    <mergeCell ref="D16:F16"/>
    <mergeCell ref="E17:F17"/>
    <mergeCell ref="E18:F18"/>
    <mergeCell ref="E19:F19"/>
    <mergeCell ref="D11:F11"/>
  </mergeCells>
  <pageMargins left="0.7" right="0.7" top="0.75" bottom="0.75" header="0.3" footer="0.3"/>
  <pageSetup paperSize="9" scale="4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Przejazd 134,608</vt:lpstr>
      <vt:lpstr>'Przejazd 134,608'!Obszar_wydruku</vt:lpstr>
    </vt:vector>
  </TitlesOfParts>
  <Company>PKP PLK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 Maria</dc:creator>
  <cp:lastModifiedBy>Kulka Mariusz</cp:lastModifiedBy>
  <cp:lastPrinted>2025-05-07T07:22:50Z</cp:lastPrinted>
  <dcterms:created xsi:type="dcterms:W3CDTF">2025-02-12T12:35:28Z</dcterms:created>
  <dcterms:modified xsi:type="dcterms:W3CDTF">2025-06-10T07:30:54Z</dcterms:modified>
</cp:coreProperties>
</file>