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zrkfile\ZRK\NRR\NRRd\1. OSTRÓW WLKP\1. UMOWY UTRZYMANIOWE\Rok 2025\MPK 25 01 081 - naprawa toru nr 105 na stacji Leszno\"/>
    </mc:Choice>
  </mc:AlternateContent>
  <xr:revisionPtr revIDLastSave="0" documentId="8_{1E113CED-4D91-461A-A869-39CBE4095DC2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G12" i="1"/>
  <c r="G13" i="1" s="1"/>
  <c r="G5" i="1"/>
  <c r="G6" i="1"/>
  <c r="G7" i="1"/>
  <c r="G8" i="1"/>
  <c r="G9" i="1"/>
  <c r="G10" i="1"/>
  <c r="G4" i="1"/>
</calcChain>
</file>

<file path=xl/sharedStrings.xml><?xml version="1.0" encoding="utf-8"?>
<sst xmlns="http://schemas.openxmlformats.org/spreadsheetml/2006/main" count="37" uniqueCount="35">
  <si>
    <t xml:space="preserve">Rodzaj Robót </t>
  </si>
  <si>
    <t xml:space="preserve">Jedn. </t>
  </si>
  <si>
    <t>Ilość</t>
  </si>
  <si>
    <t>Cena jedn.</t>
  </si>
  <si>
    <t>Wartość</t>
  </si>
  <si>
    <t>L.p</t>
  </si>
  <si>
    <t>1.1.</t>
  </si>
  <si>
    <t xml:space="preserve">Planowane terminy </t>
  </si>
  <si>
    <t>Podatek Vat</t>
  </si>
  <si>
    <t>SUMA netto</t>
  </si>
  <si>
    <t>SUMA brutto</t>
  </si>
  <si>
    <t>Warunki wykonania zadania:</t>
  </si>
  <si>
    <t>kmt</t>
  </si>
  <si>
    <t>1.2.</t>
  </si>
  <si>
    <t>1.3.</t>
  </si>
  <si>
    <t>kpl.</t>
  </si>
  <si>
    <t>1.4.</t>
  </si>
  <si>
    <t>1.5.</t>
  </si>
  <si>
    <t>m2</t>
  </si>
  <si>
    <t>1.6.</t>
  </si>
  <si>
    <t>1.7.</t>
  </si>
  <si>
    <t>1.</t>
  </si>
  <si>
    <t>m3</t>
  </si>
  <si>
    <t>Wykonanie warstwy podbudowy z tłucznia z zagęszczeniem - materiał Zamawiającego</t>
  </si>
  <si>
    <t>szt.</t>
  </si>
  <si>
    <t>Rozbicie Ceny Ofertowej - Naprawa toru 105a na st. Leszno</t>
  </si>
  <si>
    <t>Naprawa toru 105a na st. Leszno</t>
  </si>
  <si>
    <t>Demontaż toru S49 na podkładach drewnianych wraz z demontażem linek międzytokowych i międzytorowych oraz uszynień</t>
  </si>
  <si>
    <t>Wybranie podsypki tłuczniowej z odwiezieniem do 5 km</t>
  </si>
  <si>
    <t>Ułożenie geowłókniny</t>
  </si>
  <si>
    <t>Odtworzenie sieci powrotnej</t>
  </si>
  <si>
    <t>16.06 - 19.07.2025r.</t>
  </si>
  <si>
    <t>Montaż toru 60E1 na podkładach strunobetonowych PS94 i drewnianych (montaż w temperaturze 23 ± 3; rozstaw podkładów co 0,65m)</t>
  </si>
  <si>
    <t>1. Tłuczeń zostanie dostarczony do st. Leszno na plac ładunkowy, skąd Wykonawca go pobierze do zabudowania.
2. Materiały nawierzchniowe (szyny, podkłady, geowłóknina, przytwierdzenia) zostaną dostarczone do miejsca robót - rozładunek podkładów po stronie Wykonawcy
3. Materiały z rozbiórki torów Wykonawca rozliczy z ISE Leszno i ułoży w miejscu wskazanym przez pracownika ISE.
4. Uzupełnienie tłucznia do podbicia, podbicie toru i wykonanie spoin termitowych po stronie ZRK-DOM
5. Termin zamknięć obejmuje cały zakres robót, dlatego prace należy prowadzić w taki sposób aby umożliwić na ostatnie 5 dni zamknięcia uzupełnienie tłucznia, podbicie toru i wykonanie spoin termitowych.</t>
  </si>
  <si>
    <t>Zbrojenie podkładów drewnianych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</si>
</sst>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0.000"/>
  </numFmts>
  <fonts count="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wrapText="1"/>
    </xf>
    <xf numFmtId="164" fontId="3" fillId="0" borderId="1" xfId="0" applyNumberFormat="1" applyFont="1" applyBorder="1" applyAlignment="1">
      <alignment horizontal="center" wrapText="1"/>
    </xf>
    <xf numFmtId="16" fontId="0" fillId="3" borderId="5" xfId="0" applyNumberForma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164" fontId="0" fillId="3" borderId="6" xfId="0" applyNumberFormat="1" applyFill="1" applyBorder="1" applyAlignment="1">
      <alignment horizontal="center" vertical="center" wrapText="1"/>
    </xf>
    <xf numFmtId="164" fontId="0" fillId="3" borderId="7" xfId="0" applyNumberFormat="1" applyFill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wrapText="1"/>
    </xf>
    <xf numFmtId="0" fontId="5" fillId="0" borderId="6" xfId="0" applyFont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16" fontId="0" fillId="4" borderId="12" xfId="0" applyNumberFormat="1" applyFill="1" applyBorder="1" applyAlignment="1">
      <alignment horizontal="center" vertical="center" wrapText="1"/>
    </xf>
    <xf numFmtId="0" fontId="0" fillId="0" borderId="6" xfId="0" applyBorder="1" applyAlignment="1">
      <alignment wrapText="1"/>
    </xf>
    <xf numFmtId="0" fontId="6" fillId="0" borderId="6" xfId="0" applyFont="1" applyBorder="1" applyAlignment="1">
      <alignment horizontal="left" vertical="center" wrapText="1"/>
    </xf>
    <xf numFmtId="165" fontId="0" fillId="3" borderId="6" xfId="0" applyNumberForma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right" wrapText="1"/>
    </xf>
    <xf numFmtId="0" fontId="3" fillId="0" borderId="9" xfId="0" applyFont="1" applyBorder="1" applyAlignment="1">
      <alignment horizontal="right" wrapText="1"/>
    </xf>
    <xf numFmtId="0" fontId="0" fillId="0" borderId="0" xfId="0" applyAlignment="1">
      <alignment horizontal="left" vertical="center" wrapText="1"/>
    </xf>
    <xf numFmtId="0" fontId="3" fillId="0" borderId="2" xfId="0" applyFont="1" applyBorder="1" applyAlignment="1">
      <alignment horizontal="right" wrapText="1"/>
    </xf>
    <xf numFmtId="0" fontId="3" fillId="0" borderId="3" xfId="0" applyFont="1" applyBorder="1" applyAlignment="1">
      <alignment horizontal="right" wrapText="1"/>
    </xf>
    <xf numFmtId="0" fontId="3" fillId="0" borderId="4" xfId="0" applyFont="1" applyBorder="1" applyAlignment="1">
      <alignment horizontal="right" wrapText="1"/>
    </xf>
    <xf numFmtId="0" fontId="5" fillId="4" borderId="12" xfId="0" applyFont="1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6"/>
  <sheetViews>
    <sheetView tabSelected="1" workbookViewId="0">
      <selection activeCell="F6" sqref="F6"/>
    </sheetView>
  </sheetViews>
  <sheetFormatPr defaultColWidth="9.109375" defaultRowHeight="14.4" x14ac:dyDescent="0.3"/>
  <cols>
    <col min="1" max="1" width="6" style="1" customWidth="1"/>
    <col min="2" max="2" width="77.88671875" style="1" customWidth="1"/>
    <col min="3" max="3" width="16" style="1" customWidth="1"/>
    <col min="4" max="4" width="10.6640625" style="1" customWidth="1"/>
    <col min="5" max="5" width="7.44140625" style="1" customWidth="1"/>
    <col min="6" max="6" width="12.5546875" style="1" customWidth="1"/>
    <col min="7" max="7" width="16.6640625" style="1" customWidth="1"/>
    <col min="8" max="16384" width="9.109375" style="1"/>
  </cols>
  <sheetData>
    <row r="1" spans="1:7" ht="34.5" customHeight="1" thickBot="1" x14ac:dyDescent="0.35">
      <c r="A1" s="15" t="s">
        <v>25</v>
      </c>
      <c r="B1" s="16"/>
      <c r="C1" s="16"/>
      <c r="D1" s="16"/>
      <c r="E1" s="16"/>
      <c r="F1" s="16"/>
      <c r="G1" s="16"/>
    </row>
    <row r="2" spans="1:7" ht="28.95" customHeight="1" thickBot="1" x14ac:dyDescent="0.35">
      <c r="A2" s="9" t="s">
        <v>5</v>
      </c>
      <c r="B2" s="9" t="s">
        <v>0</v>
      </c>
      <c r="C2" s="9" t="s">
        <v>7</v>
      </c>
      <c r="D2" s="9" t="s">
        <v>1</v>
      </c>
      <c r="E2" s="9" t="s">
        <v>2</v>
      </c>
      <c r="F2" s="9" t="s">
        <v>3</v>
      </c>
      <c r="G2" s="9" t="s">
        <v>4</v>
      </c>
    </row>
    <row r="3" spans="1:7" ht="32.25" customHeight="1" x14ac:dyDescent="0.3">
      <c r="A3" s="10" t="s">
        <v>21</v>
      </c>
      <c r="B3" s="23" t="s">
        <v>26</v>
      </c>
      <c r="C3" s="23"/>
      <c r="D3" s="23"/>
      <c r="E3" s="23"/>
      <c r="F3" s="23"/>
      <c r="G3" s="23"/>
    </row>
    <row r="4" spans="1:7" ht="29.25" customHeight="1" x14ac:dyDescent="0.3">
      <c r="A4" s="3" t="s">
        <v>6</v>
      </c>
      <c r="B4" s="11" t="s">
        <v>27</v>
      </c>
      <c r="C4" s="24" t="s">
        <v>31</v>
      </c>
      <c r="D4" s="4" t="s">
        <v>12</v>
      </c>
      <c r="E4" s="4">
        <v>0.25</v>
      </c>
      <c r="F4" s="5"/>
      <c r="G4" s="6">
        <f>ROUND(E4*F4,2)</f>
        <v>0</v>
      </c>
    </row>
    <row r="5" spans="1:7" ht="38.25" customHeight="1" x14ac:dyDescent="0.3">
      <c r="A5" s="3" t="s">
        <v>13</v>
      </c>
      <c r="B5" s="12" t="s">
        <v>28</v>
      </c>
      <c r="C5" s="25"/>
      <c r="D5" s="4" t="s">
        <v>22</v>
      </c>
      <c r="E5" s="13">
        <v>525</v>
      </c>
      <c r="F5" s="5"/>
      <c r="G5" s="6">
        <f t="shared" ref="G5:G10" si="0">ROUND(E5*F5,2)</f>
        <v>0</v>
      </c>
    </row>
    <row r="6" spans="1:7" ht="38.25" customHeight="1" x14ac:dyDescent="0.3">
      <c r="A6" s="3" t="s">
        <v>14</v>
      </c>
      <c r="B6" s="8" t="s">
        <v>29</v>
      </c>
      <c r="C6" s="25"/>
      <c r="D6" s="4" t="s">
        <v>18</v>
      </c>
      <c r="E6" s="4">
        <v>1000</v>
      </c>
      <c r="F6" s="5"/>
      <c r="G6" s="6">
        <f t="shared" si="0"/>
        <v>0</v>
      </c>
    </row>
    <row r="7" spans="1:7" ht="29.25" customHeight="1" x14ac:dyDescent="0.3">
      <c r="A7" s="3" t="s">
        <v>16</v>
      </c>
      <c r="B7" s="8" t="s">
        <v>23</v>
      </c>
      <c r="C7" s="25"/>
      <c r="D7" s="4" t="s">
        <v>22</v>
      </c>
      <c r="E7" s="4">
        <v>220</v>
      </c>
      <c r="F7" s="5"/>
      <c r="G7" s="6">
        <f t="shared" si="0"/>
        <v>0</v>
      </c>
    </row>
    <row r="8" spans="1:7" ht="29.25" customHeight="1" x14ac:dyDescent="0.3">
      <c r="A8" s="3" t="s">
        <v>17</v>
      </c>
      <c r="B8" s="8" t="s">
        <v>32</v>
      </c>
      <c r="C8" s="25"/>
      <c r="D8" s="4" t="s">
        <v>12</v>
      </c>
      <c r="E8" s="4">
        <v>0.25</v>
      </c>
      <c r="F8" s="5"/>
      <c r="G8" s="6">
        <f t="shared" si="0"/>
        <v>0</v>
      </c>
    </row>
    <row r="9" spans="1:7" ht="29.25" customHeight="1" x14ac:dyDescent="0.3">
      <c r="A9" s="3" t="s">
        <v>19</v>
      </c>
      <c r="B9" s="8" t="s">
        <v>34</v>
      </c>
      <c r="C9" s="25"/>
      <c r="D9" s="4" t="s">
        <v>24</v>
      </c>
      <c r="E9" s="4">
        <v>40</v>
      </c>
      <c r="F9" s="5"/>
      <c r="G9" s="6">
        <f t="shared" si="0"/>
        <v>0</v>
      </c>
    </row>
    <row r="10" spans="1:7" ht="29.25" customHeight="1" x14ac:dyDescent="0.3">
      <c r="A10" s="3" t="s">
        <v>20</v>
      </c>
      <c r="B10" s="8" t="s">
        <v>30</v>
      </c>
      <c r="C10" s="25"/>
      <c r="D10" s="4" t="s">
        <v>15</v>
      </c>
      <c r="E10" s="4">
        <v>1</v>
      </c>
      <c r="F10" s="5"/>
      <c r="G10" s="6">
        <f t="shared" si="0"/>
        <v>0</v>
      </c>
    </row>
    <row r="11" spans="1:7" ht="15" thickBot="1" x14ac:dyDescent="0.35">
      <c r="A11" s="17" t="s">
        <v>9</v>
      </c>
      <c r="B11" s="18"/>
      <c r="C11" s="18"/>
      <c r="D11" s="18"/>
      <c r="E11" s="18"/>
      <c r="F11" s="18"/>
      <c r="G11" s="7">
        <f>SUM(G4:G10)</f>
        <v>0</v>
      </c>
    </row>
    <row r="12" spans="1:7" ht="15" thickBot="1" x14ac:dyDescent="0.35">
      <c r="A12" s="20" t="s">
        <v>8</v>
      </c>
      <c r="B12" s="21"/>
      <c r="C12" s="21"/>
      <c r="D12" s="21"/>
      <c r="E12" s="21"/>
      <c r="F12" s="22"/>
      <c r="G12" s="2">
        <f>G11*1.23-G11</f>
        <v>0</v>
      </c>
    </row>
    <row r="13" spans="1:7" ht="15" thickBot="1" x14ac:dyDescent="0.35">
      <c r="A13" s="20" t="s">
        <v>10</v>
      </c>
      <c r="B13" s="21"/>
      <c r="C13" s="21"/>
      <c r="D13" s="21"/>
      <c r="E13" s="21"/>
      <c r="F13" s="22"/>
      <c r="G13" s="2">
        <f>G12+G11</f>
        <v>0</v>
      </c>
    </row>
    <row r="15" spans="1:7" x14ac:dyDescent="0.3">
      <c r="A15" s="14" t="s">
        <v>11</v>
      </c>
      <c r="B15" s="14"/>
      <c r="C15" s="14"/>
      <c r="D15" s="14"/>
      <c r="E15" s="14"/>
      <c r="F15" s="14"/>
      <c r="G15" s="14"/>
    </row>
    <row r="16" spans="1:7" ht="99" customHeight="1" x14ac:dyDescent="0.3">
      <c r="A16" s="19" t="s">
        <v>33</v>
      </c>
      <c r="B16" s="19"/>
      <c r="C16" s="19"/>
      <c r="D16" s="19"/>
      <c r="E16" s="19"/>
      <c r="F16" s="19"/>
      <c r="G16" s="19"/>
    </row>
  </sheetData>
  <mergeCells count="8">
    <mergeCell ref="A15:G15"/>
    <mergeCell ref="A1:G1"/>
    <mergeCell ref="A11:F11"/>
    <mergeCell ref="A16:G16"/>
    <mergeCell ref="A12:F12"/>
    <mergeCell ref="A13:F13"/>
    <mergeCell ref="B3:G3"/>
    <mergeCell ref="C4:C10"/>
  </mergeCells>
  <pageMargins left="0.25" right="0.25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M.R.. Rumiński</dc:creator>
  <cp:lastModifiedBy>Rumiński Michał</cp:lastModifiedBy>
  <cp:lastPrinted>2023-05-22T09:40:37Z</cp:lastPrinted>
  <dcterms:created xsi:type="dcterms:W3CDTF">2016-04-06T09:49:35Z</dcterms:created>
  <dcterms:modified xsi:type="dcterms:W3CDTF">2025-06-06T11:09:19Z</dcterms:modified>
</cp:coreProperties>
</file>