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3. INWESTYCJE Z IZ\Rok 2025\MPK 25 20 011 - roboty na linii 358\Podwykonawstwo\"/>
    </mc:Choice>
  </mc:AlternateContent>
  <xr:revisionPtr revIDLastSave="0" documentId="13_ncr:1_{1554AD72-5EB1-43CD-BD1C-7956411B0BB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ace projektow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F8" i="3"/>
  <c r="F6" i="3"/>
  <c r="F5" i="3"/>
  <c r="F4" i="3"/>
  <c r="F3" i="3"/>
  <c r="F9" i="3" l="1"/>
  <c r="F10" i="3" s="1"/>
  <c r="F11" i="3" s="1"/>
</calcChain>
</file>

<file path=xl/sharedStrings.xml><?xml version="1.0" encoding="utf-8"?>
<sst xmlns="http://schemas.openxmlformats.org/spreadsheetml/2006/main" count="31" uniqueCount="26">
  <si>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</si>
  <si>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</si>
  <si>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</si>
  <si>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</si>
  <si>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</si>
  <si>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</si>
  <si>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</si>
  <si>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1.</t>
  </si>
  <si>
    <t>…...............................................................................</t>
  </si>
  <si>
    <t>Podpis Podwykonawcy</t>
  </si>
  <si>
    <t>4.</t>
  </si>
  <si>
    <t>kpl</t>
  </si>
  <si>
    <t>2.</t>
  </si>
  <si>
    <t>3.</t>
  </si>
  <si>
    <t>5.</t>
  </si>
  <si>
    <t>6.</t>
  </si>
  <si>
    <t>SUMA netto</t>
  </si>
  <si>
    <t>Podatek Vat</t>
  </si>
  <si>
    <t>Opracowanie analizy dla optymalizacji geometrii układu torowego toru nr 1 w km 43,700 - 78,000 linii 358 zgodnie z zapisami OPZ</t>
  </si>
  <si>
    <t>Wykonanie projektu wykonawczego oraz uzyskanie niezbędnych uzgodnień, złoszeń i pozwoleń dla realizacji prac opisanych w OPZ i RCO dotyczących zakresu prac w torze nr 1 w km 43,700 - 78,000 linii 358</t>
  </si>
  <si>
    <t>Dokumentacja powykonawcza po robotch w torze nr 1 w km 43,700 - 78,000 linii 358</t>
  </si>
  <si>
    <t>Opracowanie analizy dla optymalizacji geometrii układu torowego toru nr 1 w km 78,000 - 94,200 linii 358 zgodnie z zapisami OPZ</t>
  </si>
  <si>
    <t>Wykonanie projektu wykonawczego oraz uzyskanie niezbędnych uzgodnień, złoszeń i pozwoleń dla realizacji prac opisanych w OPZ i RCO dotyczących zakresu prac w torze nr 1 w km 78,000 - 94,200 linii 358</t>
  </si>
  <si>
    <t>Dokumentacja powykonawcza po robotch w torze nr 1 w km 78,000 - 94,200 linii 358</t>
  </si>
  <si>
    <t>Analiza powinna zawierać:
1.	Optymalizację układu torowego – dostosowanie do  możliwości uzyskania na linii nr 358 zakładanej w OPZ prędkości
2.	Wskazanie przyczyn dlaczego przy istniejącym układzie nie ma możliwości podwyższenia prędkości
3.	Wskazanie przy przejazdach trójkątów widoczności i drzew do wycinki przy optymalizacji prędkości – poprawa widoczności</t>
  </si>
  <si>
    <t>Rozbicie Ceny Ofertowej
Wykonanie dokumentacji projektowej w ramach realizacji zadań pn.: Rewitalizacja linii kolejowej nr 358 Zbąszynek – Gubin w km 43,700 – 78,800 oraz Naprawa toru nr 1 linii kolejowej nr 358 w km 78,000 – 94,200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</si>
</sst>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3" borderId="19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wrapText="1"/>
    </xf>
    <xf numFmtId="164" fontId="6" fillId="0" borderId="22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4" fontId="4" fillId="3" borderId="28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3" fillId="0" borderId="24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23" xfId="0" applyFont="1" applyBorder="1" applyAlignment="1">
      <alignment horizontal="right" wrapText="1"/>
    </xf>
    <xf numFmtId="0" fontId="6" fillId="0" borderId="24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20"/>
  <sheetViews>
    <sheetView tabSelected="1" zoomScale="90" zoomScaleNormal="90" workbookViewId="0">
      <selection activeCell="C13" sqref="C13:F19"/>
    </sheetView>
  </sheetViews>
  <sheetFormatPr defaultColWidth="9.109375" defaultRowHeight="14.4" x14ac:dyDescent="0.3"/>
  <cols>
    <col min="1" max="1" width="6" style="1" customWidth="1"/>
    <col min="2" max="2" width="127" style="1" customWidth="1"/>
    <col min="3" max="3" width="10.6640625" style="1" customWidth="1"/>
    <col min="4" max="4" width="7.44140625" style="2" customWidth="1"/>
    <col min="5" max="5" width="18.33203125" style="1" customWidth="1"/>
    <col min="6" max="6" width="24.109375" style="1" customWidth="1"/>
    <col min="7" max="16384" width="9.109375" style="1"/>
  </cols>
  <sheetData>
    <row r="1" spans="1:6" ht="69.599999999999994" customHeight="1" thickBot="1" x14ac:dyDescent="0.35">
      <c r="A1" s="41" t="s">
        <v>25</v>
      </c>
      <c r="B1" s="41"/>
      <c r="C1" s="41"/>
      <c r="D1" s="41"/>
      <c r="E1" s="41"/>
      <c r="F1" s="41"/>
    </row>
    <row r="2" spans="1:6" ht="28.8" customHeight="1" thickBot="1" x14ac:dyDescent="0.35">
      <c r="A2" s="3" t="s">
        <v>5</v>
      </c>
      <c r="B2" s="4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41.4" customHeight="1" x14ac:dyDescent="0.3">
      <c r="A3" s="8" t="s">
        <v>7</v>
      </c>
      <c r="B3" s="9" t="s">
        <v>18</v>
      </c>
      <c r="C3" s="10" t="s">
        <v>11</v>
      </c>
      <c r="D3" s="11">
        <v>1</v>
      </c>
      <c r="E3" s="12"/>
      <c r="F3" s="13">
        <f>ROUND(D3*E3,2)</f>
        <v>0</v>
      </c>
    </row>
    <row r="4" spans="1:6" ht="41.4" customHeight="1" x14ac:dyDescent="0.3">
      <c r="A4" s="14" t="s">
        <v>12</v>
      </c>
      <c r="B4" s="15" t="s">
        <v>19</v>
      </c>
      <c r="C4" s="16" t="s">
        <v>11</v>
      </c>
      <c r="D4" s="17">
        <v>1</v>
      </c>
      <c r="E4" s="18"/>
      <c r="F4" s="19">
        <f t="shared" ref="F4:F6" si="0">ROUND(D4*E4,2)</f>
        <v>0</v>
      </c>
    </row>
    <row r="5" spans="1:6" ht="41.4" customHeight="1" thickBot="1" x14ac:dyDescent="0.35">
      <c r="A5" s="32" t="s">
        <v>13</v>
      </c>
      <c r="B5" s="33" t="s">
        <v>20</v>
      </c>
      <c r="C5" s="34" t="s">
        <v>11</v>
      </c>
      <c r="D5" s="35">
        <v>1</v>
      </c>
      <c r="E5" s="36"/>
      <c r="F5" s="37">
        <f t="shared" si="0"/>
        <v>0</v>
      </c>
    </row>
    <row r="6" spans="1:6" ht="41.4" customHeight="1" x14ac:dyDescent="0.3">
      <c r="A6" s="8" t="s">
        <v>10</v>
      </c>
      <c r="B6" s="9" t="s">
        <v>21</v>
      </c>
      <c r="C6" s="10" t="s">
        <v>11</v>
      </c>
      <c r="D6" s="11">
        <v>1</v>
      </c>
      <c r="E6" s="12"/>
      <c r="F6" s="13">
        <f t="shared" si="0"/>
        <v>0</v>
      </c>
    </row>
    <row r="7" spans="1:6" ht="41.4" customHeight="1" x14ac:dyDescent="0.3">
      <c r="A7" s="29" t="s">
        <v>14</v>
      </c>
      <c r="B7" s="15" t="s">
        <v>22</v>
      </c>
      <c r="C7" s="20" t="s">
        <v>11</v>
      </c>
      <c r="D7" s="17">
        <v>1</v>
      </c>
      <c r="E7" s="21"/>
      <c r="F7" s="22">
        <f>ROUND(D7*E7,2)</f>
        <v>0</v>
      </c>
    </row>
    <row r="8" spans="1:6" ht="41.4" customHeight="1" thickBot="1" x14ac:dyDescent="0.35">
      <c r="A8" s="30" t="s">
        <v>15</v>
      </c>
      <c r="B8" s="38" t="s">
        <v>23</v>
      </c>
      <c r="C8" s="23" t="s">
        <v>11</v>
      </c>
      <c r="D8" s="24">
        <v>1</v>
      </c>
      <c r="E8" s="25"/>
      <c r="F8" s="31">
        <f t="shared" ref="F8" si="1">ROUND(D8*E8,2)</f>
        <v>0</v>
      </c>
    </row>
    <row r="9" spans="1:6" ht="21" customHeight="1" thickBot="1" x14ac:dyDescent="0.35">
      <c r="A9" s="42" t="s">
        <v>16</v>
      </c>
      <c r="B9" s="43"/>
      <c r="C9" s="43"/>
      <c r="D9" s="43"/>
      <c r="E9" s="44"/>
      <c r="F9" s="28">
        <f>ROUND(SUM(F3:F8),2)</f>
        <v>0</v>
      </c>
    </row>
    <row r="10" spans="1:6" ht="20.399999999999999" customHeight="1" thickBot="1" x14ac:dyDescent="0.35">
      <c r="A10" s="45" t="s">
        <v>17</v>
      </c>
      <c r="B10" s="46"/>
      <c r="C10" s="46"/>
      <c r="D10" s="46"/>
      <c r="E10" s="47"/>
      <c r="F10" s="26">
        <f>ROUND(F9*1.23-F9,2)</f>
        <v>0</v>
      </c>
    </row>
    <row r="11" spans="1:6" ht="21" customHeight="1" thickBot="1" x14ac:dyDescent="0.35">
      <c r="A11" s="48" t="s">
        <v>6</v>
      </c>
      <c r="B11" s="49"/>
      <c r="C11" s="49"/>
      <c r="D11" s="49"/>
      <c r="E11" s="50"/>
      <c r="F11" s="27">
        <f>ROUND(F10+F9,2)</f>
        <v>0</v>
      </c>
    </row>
    <row r="12" spans="1:6" s="39" customFormat="1" ht="70.8" customHeight="1" x14ac:dyDescent="0.3">
      <c r="A12" s="51" t="s">
        <v>24</v>
      </c>
      <c r="B12" s="52"/>
      <c r="C12" s="52"/>
      <c r="D12" s="52"/>
      <c r="E12" s="52"/>
      <c r="F12" s="52"/>
    </row>
    <row r="13" spans="1:6" x14ac:dyDescent="0.3">
      <c r="C13" s="40" t="s">
        <v>8</v>
      </c>
      <c r="D13" s="40"/>
      <c r="E13" s="40"/>
      <c r="F13" s="40"/>
    </row>
    <row r="14" spans="1:6" x14ac:dyDescent="0.3">
      <c r="C14" s="40"/>
      <c r="D14" s="40"/>
      <c r="E14" s="40"/>
      <c r="F14" s="40"/>
    </row>
    <row r="15" spans="1:6" x14ac:dyDescent="0.3">
      <c r="C15" s="40"/>
      <c r="D15" s="40"/>
      <c r="E15" s="40"/>
      <c r="F15" s="40"/>
    </row>
    <row r="16" spans="1:6" x14ac:dyDescent="0.3">
      <c r="C16" s="40"/>
      <c r="D16" s="40"/>
      <c r="E16" s="40"/>
      <c r="F16" s="40"/>
    </row>
    <row r="17" spans="3:6" x14ac:dyDescent="0.3">
      <c r="C17" s="40"/>
      <c r="D17" s="40"/>
      <c r="E17" s="40"/>
      <c r="F17" s="40"/>
    </row>
    <row r="18" spans="3:6" x14ac:dyDescent="0.3">
      <c r="C18" s="40"/>
      <c r="D18" s="40"/>
      <c r="E18" s="40"/>
      <c r="F18" s="40"/>
    </row>
    <row r="19" spans="3:6" ht="35.4" customHeight="1" x14ac:dyDescent="0.3">
      <c r="C19" s="40"/>
      <c r="D19" s="40"/>
      <c r="E19" s="40"/>
      <c r="F19" s="40"/>
    </row>
    <row r="20" spans="3:6" x14ac:dyDescent="0.3">
      <c r="C20" s="40" t="s">
        <v>9</v>
      </c>
      <c r="D20" s="40"/>
      <c r="E20" s="40"/>
      <c r="F20" s="40"/>
    </row>
  </sheetData>
  <mergeCells count="7">
    <mergeCell ref="C13:F19"/>
    <mergeCell ref="C20:F20"/>
    <mergeCell ref="A1:F1"/>
    <mergeCell ref="A9:E9"/>
    <mergeCell ref="A10:E10"/>
    <mergeCell ref="A11:E11"/>
    <mergeCell ref="A12:F12"/>
  </mergeCells>
  <pageMargins left="0.25" right="0.25" top="0.75" bottom="0.75" header="0.3" footer="0.3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Prace projektowe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Rumiński Michał</cp:lastModifiedBy>
  <cp:lastPrinted>2025-05-22T07:06:02Z</cp:lastPrinted>
  <dcterms:created xsi:type="dcterms:W3CDTF">2016-04-06T09:49:35Z</dcterms:created>
  <dcterms:modified xsi:type="dcterms:W3CDTF">2025-05-26T12:05:03Z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