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zrkfile\ZRK\NRR\NRRb\KONTRAKTY 2025\Umowa 25 26 012  Umowa 26P2025\"/>
    </mc:Choice>
  </mc:AlternateContent>
  <xr:revisionPtr revIDLastSave="0" documentId="13_ncr:1_{6447D226-41A2-42B9-B73F-A43DE32FA328}" xr6:coauthVersionLast="47" xr6:coauthVersionMax="47" xr10:uidLastSave="{00000000-0000-0000-0000-000000000000}"/>
  <bookViews>
    <workbookView xWindow="-108" yWindow="-108" windowWidth="23256" windowHeight="12576" tabRatio="845" xr2:uid="{00000000-000D-0000-FFFF-FFFF00000000}"/>
  </bookViews>
  <sheets>
    <sheet name="Wartość robocizny" sheetId="41" r:id="rId1"/>
    <sheet name="Materiały" sheetId="42" r:id="rId2"/>
    <sheet name="Sprzęt" sheetId="43" r:id="rId3"/>
    <sheet name="Arkusz1" sheetId="44" r:id="rId4"/>
  </sheets>
  <definedNames>
    <definedName name="_xlnm.Print_Area" localSheetId="0">'Wartość robocizny'!$A$1:$F$44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43" l="1"/>
  <c r="F7" i="43" s="1"/>
  <c r="C6" i="44" s="1"/>
  <c r="F6" i="42" l="1"/>
  <c r="F7" i="42" l="1"/>
  <c r="C5" i="44" s="1"/>
  <c r="A7" i="41"/>
  <c r="A8" i="41" s="1"/>
  <c r="F8" i="41"/>
  <c r="F7" i="41"/>
  <c r="F6" i="41"/>
  <c r="F9" i="41" l="1"/>
  <c r="C4" i="44" l="1"/>
  <c r="C7" i="44" s="1"/>
  <c r="C8" i="44" s="1"/>
  <c r="C9" i="44" s="1"/>
</calcChain>
</file>

<file path=xl/sharedStrings.xml><?xml version="1.0" encoding="utf-8"?>
<sst xmlns="http://schemas.openxmlformats.org/spreadsheetml/2006/main" count="62" uniqueCount="32">
  <si>
    <t>Lp.</t>
  </si>
  <si>
    <t>Jednostka</t>
  </si>
  <si>
    <t>Ilość</t>
  </si>
  <si>
    <t>Wyszczególnienie elementów rozliczeniowych</t>
  </si>
  <si>
    <t>Zadanie:</t>
  </si>
  <si>
    <t>Wartość</t>
  </si>
  <si>
    <t>Cena jednostkowa</t>
  </si>
  <si>
    <t>Robocizna</t>
  </si>
  <si>
    <t>rycz.</t>
  </si>
  <si>
    <t>Wartość kosztorysowa robót/usług bez podatku VAT</t>
  </si>
  <si>
    <t>Załącznik  - Rozbicie Ceny Ofertowej - robocizna</t>
  </si>
  <si>
    <t>Załącznik  - Rozbicie Ceny Ofertowej - materiały</t>
  </si>
  <si>
    <t>Załącznik  - Rozbicie Ceny Ofertowej - sprzęt budowlany</t>
  </si>
  <si>
    <t>Warość robocizny</t>
  </si>
  <si>
    <t>Wartość materiałów</t>
  </si>
  <si>
    <t>Wartość sprzętu</t>
  </si>
  <si>
    <t>Łączna wartość oferty netto</t>
  </si>
  <si>
    <t>Podatek VAT</t>
  </si>
  <si>
    <t>Łączna wartość oferty brutto</t>
  </si>
  <si>
    <t>….........................................................................................................................................................</t>
  </si>
  <si>
    <t>(podpisy Wykonawcy)</t>
  </si>
  <si>
    <t>…................................................................................</t>
  </si>
  <si>
    <t>(podpis Wykonawcy)</t>
  </si>
  <si>
    <t>„Wykonanie przebudowy przepustu kolejowego w km 117,620 linii kolejowej nr 33 Kutno - Brodnica”</t>
  </si>
  <si>
    <t>Opracowanie dokumentacji powykonawczej i kolaudatu</t>
  </si>
  <si>
    <t>Uzyskanie pozwolenia na użytykowanie</t>
  </si>
  <si>
    <t>Przebudowa obiektu</t>
  </si>
  <si>
    <t xml:space="preserve">Dostawa materiałów dla relaizacja zadania:
- pospółka na zasypki
- materiał stref przejściowych
- stal zbrojeniowa
- beton konstrukcyjny
- materiał dylatacji
- zaprawy PCC do napraw powierzchni betonowych
- materiał do zabepieczenia antykorozyjnego powierchni betonowych i stalowych
- materiały do wykonania powłoki antygrafitii oraz hydrofobowej
- materiał  do wykonania izolacji żywicznej
- materoiał do hydroizolacji powierzchni betonowej
- materiały drenażowe i do odwodnienia stref przejściowych i przyczółków
- balustrady stalowe
- materiał na wykonanie schodów skarpowych
- materiał do wykonania nawierzchni torowej
- materiał na umocnienie skarp
*wycena ma obejmować całość materiałów do wykonania zadania a powyższe zestawienie ma charakter poglądowy </t>
  </si>
  <si>
    <t>Kpl</t>
  </si>
  <si>
    <t>Wykonanie przebudowy przepustu kolejowego w km 117,620 linii kolejowej nr 33 Kutno - Brodnica</t>
  </si>
  <si>
    <t xml:space="preserve">Dostawa materiałów dla relaizacja zadania:
- koparka dwudrogowa
- koparka gąsienicowa z wibromłotem do pogrążania grodzic
- koparko-ładowarka
- zagęszczarka
- dźwig 80t
- piaskarka
- samochód czteroosiowy samowyładowczy
*wycena ma obejmować wszystkie sprzęty i narzędzia do wykonania zadania a powyższe zestawienie ma charakter poglądowy </t>
  </si>
  <si>
    <t xml:space="preserve">Termin realizacji  zlecenia w okresie od 07.07.2025r. do 30.06.2026r. 
Terminy pośrednie dla poszczególnych zdań:
•	Wykonanie konstrukcji pod torem nr 1 i 2 od 07.07 do 25.07
•	Wykonanie konstrukcji pod torem nr 4  od 01.09 do 17.09
Zakres zadania:
•	Rozbiórka istniejącego obiektu wraz z nawierzchnią na obiekcie
•	Budowa nowego obiektu wraz z nawierzchnią na obiekcie
•	Oczyszczenie i wyprofilowanie koryta cieku
•	Umocnienie dna i skarp cieku w obrębie wlotu i wylotu
•	Montaż balustrad
•	Uporządkowanie terenu wraz z koszeniem roślinności i ewentualna wycinką krzewów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</si>
</sst>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[$-415]General"/>
  </numFmts>
  <fonts count="19">
    <font>
      <sz val="10"/>
      <name val="Arial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1"/>
      <color rgb="FF000000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indexed="8"/>
      <name val="Arial CE"/>
      <family val="2"/>
      <charset val="238"/>
    </font>
    <font>
      <sz val="10"/>
      <name val="Arial CE"/>
      <family val="2"/>
      <charset val="238"/>
    </font>
    <font>
      <b/>
      <sz val="12"/>
      <color indexed="8"/>
      <name val="Arial CE"/>
      <family val="2"/>
      <charset val="238"/>
    </font>
    <font>
      <b/>
      <sz val="14"/>
      <color indexed="8"/>
      <name val="Arial CE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color indexed="8"/>
      <name val="Arial CE"/>
      <charset val="238"/>
    </font>
    <font>
      <sz val="10"/>
      <color indexed="8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4" fillId="0" borderId="0"/>
    <xf numFmtId="0" fontId="5" fillId="0" borderId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9" fillId="0" borderId="0" applyBorder="0" applyProtection="0"/>
    <xf numFmtId="0" fontId="11" fillId="0" borderId="0" applyNumberFormat="0" applyFill="0" applyBorder="0" applyProtection="0">
      <alignment vertical="top" wrapText="1"/>
    </xf>
  </cellStyleXfs>
  <cellXfs count="78">
    <xf numFmtId="0" fontId="0" fillId="0" borderId="0" xfId="0"/>
    <xf numFmtId="4" fontId="1" fillId="0" borderId="0" xfId="0" applyNumberFormat="1" applyFont="1"/>
    <xf numFmtId="4" fontId="1" fillId="0" borderId="0" xfId="0" applyNumberFormat="1" applyFont="1" applyAlignment="1">
      <alignment horizontal="center" vertical="center"/>
    </xf>
    <xf numFmtId="4" fontId="3" fillId="0" borderId="13" xfId="0" applyNumberFormat="1" applyFont="1" applyBorder="1" applyAlignment="1">
      <alignment horizontal="center" vertical="center" wrapText="1"/>
    </xf>
    <xf numFmtId="4" fontId="3" fillId="0" borderId="16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44" fontId="1" fillId="2" borderId="7" xfId="3" applyFont="1" applyFill="1" applyBorder="1" applyAlignment="1" applyProtection="1">
      <alignment horizontal="center" vertical="center"/>
    </xf>
    <xf numFmtId="44" fontId="1" fillId="0" borderId="11" xfId="3" applyFont="1" applyBorder="1" applyAlignment="1" applyProtection="1">
      <alignment horizontal="center" vertical="center"/>
    </xf>
    <xf numFmtId="0" fontId="1" fillId="0" borderId="10" xfId="0" applyFont="1" applyBorder="1" applyAlignment="1">
      <alignment horizontal="center" vertical="center"/>
    </xf>
    <xf numFmtId="44" fontId="1" fillId="2" borderId="12" xfId="3" applyFont="1" applyFill="1" applyBorder="1" applyAlignment="1" applyProtection="1">
      <alignment horizontal="center" vertical="center"/>
    </xf>
    <xf numFmtId="44" fontId="1" fillId="0" borderId="10" xfId="3" applyFont="1" applyBorder="1" applyAlignment="1" applyProtection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10" fillId="3" borderId="26" xfId="0" applyNumberFormat="1" applyFont="1" applyFill="1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44" fontId="0" fillId="0" borderId="26" xfId="0" applyNumberFormat="1" applyBorder="1"/>
    <xf numFmtId="0" fontId="0" fillId="0" borderId="35" xfId="0" applyBorder="1" applyAlignment="1">
      <alignment vertical="center"/>
    </xf>
    <xf numFmtId="44" fontId="0" fillId="0" borderId="36" xfId="0" applyNumberFormat="1" applyBorder="1"/>
    <xf numFmtId="0" fontId="3" fillId="0" borderId="33" xfId="0" applyFont="1" applyBorder="1"/>
    <xf numFmtId="44" fontId="3" fillId="0" borderId="25" xfId="0" applyNumberFormat="1" applyFont="1" applyBorder="1"/>
    <xf numFmtId="0" fontId="3" fillId="0" borderId="34" xfId="0" applyFont="1" applyBorder="1"/>
    <xf numFmtId="44" fontId="3" fillId="0" borderId="26" xfId="0" applyNumberFormat="1" applyFont="1" applyBorder="1"/>
    <xf numFmtId="0" fontId="3" fillId="0" borderId="37" xfId="0" applyFont="1" applyBorder="1"/>
    <xf numFmtId="44" fontId="3" fillId="0" borderId="27" xfId="0" applyNumberFormat="1" applyFont="1" applyBorder="1"/>
    <xf numFmtId="4" fontId="16" fillId="0" borderId="25" xfId="0" applyNumberFormat="1" applyFont="1" applyBorder="1" applyAlignment="1">
      <alignment vertical="center"/>
    </xf>
    <xf numFmtId="44" fontId="1" fillId="0" borderId="10" xfId="3" applyFont="1" applyBorder="1" applyAlignment="1" applyProtection="1">
      <alignment vertical="center"/>
    </xf>
    <xf numFmtId="44" fontId="13" fillId="0" borderId="25" xfId="0" applyNumberFormat="1" applyFont="1" applyBorder="1" applyAlignment="1">
      <alignment vertical="center"/>
    </xf>
    <xf numFmtId="44" fontId="3" fillId="0" borderId="16" xfId="0" applyNumberFormat="1" applyFont="1" applyBorder="1" applyAlignment="1">
      <alignment horizontal="center" vertical="center" wrapText="1"/>
    </xf>
    <xf numFmtId="44" fontId="3" fillId="0" borderId="13" xfId="0" applyNumberFormat="1" applyFont="1" applyBorder="1" applyAlignment="1">
      <alignment vertical="center" wrapText="1"/>
    </xf>
    <xf numFmtId="44" fontId="2" fillId="0" borderId="24" xfId="0" applyNumberFormat="1" applyFont="1" applyBorder="1" applyAlignment="1">
      <alignment horizontal="center" vertical="center"/>
    </xf>
    <xf numFmtId="44" fontId="2" fillId="0" borderId="13" xfId="0" applyNumberFormat="1" applyFont="1" applyBorder="1" applyAlignment="1">
      <alignment vertical="center"/>
    </xf>
    <xf numFmtId="44" fontId="0" fillId="0" borderId="0" xfId="0" applyNumberFormat="1"/>
    <xf numFmtId="44" fontId="3" fillId="0" borderId="13" xfId="0" applyNumberFormat="1" applyFont="1" applyBorder="1" applyAlignment="1">
      <alignment horizontal="center" vertical="center" wrapText="1"/>
    </xf>
    <xf numFmtId="44" fontId="2" fillId="0" borderId="13" xfId="0" applyNumberFormat="1" applyFont="1" applyBorder="1" applyAlignment="1">
      <alignment horizontal="center" vertical="center"/>
    </xf>
    <xf numFmtId="44" fontId="1" fillId="0" borderId="25" xfId="0" applyNumberFormat="1" applyFont="1" applyBorder="1"/>
    <xf numFmtId="44" fontId="0" fillId="0" borderId="0" xfId="0" applyNumberFormat="1" applyAlignment="1">
      <alignment horizontal="center"/>
    </xf>
    <xf numFmtId="0" fontId="17" fillId="3" borderId="28" xfId="0" applyFont="1" applyFill="1" applyBorder="1" applyAlignment="1">
      <alignment horizontal="center" vertical="center" wrapText="1"/>
    </xf>
    <xf numFmtId="0" fontId="17" fillId="3" borderId="28" xfId="6" applyNumberFormat="1" applyFont="1" applyFill="1" applyBorder="1" applyAlignment="1" applyProtection="1">
      <alignment horizontal="center" vertical="center" wrapText="1"/>
    </xf>
    <xf numFmtId="0" fontId="18" fillId="3" borderId="28" xfId="0" applyFont="1" applyFill="1" applyBorder="1" applyAlignment="1">
      <alignment horizontal="center" vertical="center"/>
    </xf>
    <xf numFmtId="4" fontId="18" fillId="3" borderId="26" xfId="0" applyNumberFormat="1" applyFont="1" applyFill="1" applyBorder="1" applyAlignment="1">
      <alignment horizontal="center" vertical="center"/>
    </xf>
    <xf numFmtId="0" fontId="17" fillId="3" borderId="29" xfId="6" applyNumberFormat="1" applyFont="1" applyFill="1" applyBorder="1" applyAlignment="1" applyProtection="1">
      <alignment horizontal="center" vertical="center" wrapText="1"/>
    </xf>
    <xf numFmtId="0" fontId="18" fillId="3" borderId="29" xfId="0" applyFont="1" applyFill="1" applyBorder="1" applyAlignment="1">
      <alignment horizontal="center" vertical="center"/>
    </xf>
    <xf numFmtId="4" fontId="18" fillId="3" borderId="27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" fontId="3" fillId="0" borderId="18" xfId="0" applyNumberFormat="1" applyFont="1" applyBorder="1" applyAlignment="1">
      <alignment vertical="center" wrapText="1"/>
    </xf>
    <xf numFmtId="4" fontId="3" fillId="0" borderId="19" xfId="0" applyNumberFormat="1" applyFont="1" applyBorder="1" applyAlignment="1">
      <alignment horizontal="center" vertical="center"/>
    </xf>
    <xf numFmtId="4" fontId="3" fillId="0" borderId="20" xfId="0" applyNumberFormat="1" applyFont="1" applyBorder="1" applyAlignment="1">
      <alignment horizontal="center" vertical="center"/>
    </xf>
    <xf numFmtId="4" fontId="15" fillId="0" borderId="3" xfId="0" applyNumberFormat="1" applyFont="1" applyBorder="1" applyAlignment="1">
      <alignment horizontal="left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3" fillId="0" borderId="13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center" vertical="center" wrapText="1"/>
    </xf>
    <xf numFmtId="4" fontId="3" fillId="0" borderId="22" xfId="0" applyNumberFormat="1" applyFont="1" applyBorder="1" applyAlignment="1">
      <alignment horizontal="center" vertical="center" wrapText="1"/>
    </xf>
    <xf numFmtId="4" fontId="3" fillId="0" borderId="15" xfId="0" applyNumberFormat="1" applyFont="1" applyBorder="1" applyAlignment="1">
      <alignment horizontal="center" vertical="center" wrapText="1"/>
    </xf>
    <xf numFmtId="4" fontId="3" fillId="0" borderId="2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0" fontId="16" fillId="0" borderId="30" xfId="0" applyFont="1" applyBorder="1" applyAlignment="1">
      <alignment horizontal="right" vertical="center"/>
    </xf>
    <xf numFmtId="0" fontId="16" fillId="0" borderId="31" xfId="0" applyFont="1" applyBorder="1" applyAlignment="1">
      <alignment horizontal="right" vertical="center"/>
    </xf>
    <xf numFmtId="0" fontId="16" fillId="0" borderId="32" xfId="0" applyFont="1" applyBorder="1" applyAlignment="1">
      <alignment horizontal="right" vertical="center"/>
    </xf>
    <xf numFmtId="0" fontId="12" fillId="0" borderId="30" xfId="0" applyFont="1" applyBorder="1" applyAlignment="1">
      <alignment horizontal="right" vertical="center"/>
    </xf>
    <xf numFmtId="0" fontId="12" fillId="0" borderId="31" xfId="0" applyFont="1" applyBorder="1" applyAlignment="1">
      <alignment horizontal="right" vertical="center"/>
    </xf>
    <xf numFmtId="0" fontId="12" fillId="0" borderId="32" xfId="0" applyFont="1" applyBorder="1" applyAlignment="1">
      <alignment horizontal="right" vertical="center"/>
    </xf>
    <xf numFmtId="0" fontId="15" fillId="0" borderId="3" xfId="0" applyFont="1" applyBorder="1" applyAlignment="1">
      <alignment horizontal="left"/>
    </xf>
    <xf numFmtId="0" fontId="14" fillId="0" borderId="3" xfId="0" applyFont="1" applyBorder="1" applyAlignment="1">
      <alignment horizontal="left"/>
    </xf>
    <xf numFmtId="0" fontId="3" fillId="0" borderId="0" xfId="0" applyFont="1" applyAlignment="1">
      <alignment horizontal="center" wrapText="1"/>
    </xf>
    <xf numFmtId="44" fontId="0" fillId="0" borderId="0" xfId="0" applyNumberFormat="1" applyAlignment="1">
      <alignment horizontal="center"/>
    </xf>
  </cellXfs>
  <cellStyles count="7">
    <cellStyle name="Excel Built-in Normal" xfId="5" xr:uid="{54B495AF-FA6F-4BE5-827F-28EAD3171189}"/>
    <cellStyle name="Normalny" xfId="0" builtinId="0"/>
    <cellStyle name="Normalny 2" xfId="1" xr:uid="{00000000-0005-0000-0000-000001000000}"/>
    <cellStyle name="Opis" xfId="6" xr:uid="{08648DB8-DEE0-4798-8DBF-23CDFF34F00A}"/>
    <cellStyle name="Tekst objaśnienia 2" xfId="2" xr:uid="{00000000-0005-0000-0000-000002000000}"/>
    <cellStyle name="Walutowy" xfId="3" builtinId="4"/>
    <cellStyle name="Walutowy 2" xfId="4" xr:uid="{5D48F786-CFAC-4E11-9778-A95E513D44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2"/>
  <sheetViews>
    <sheetView tabSelected="1" zoomScale="153" zoomScaleNormal="153" workbookViewId="0">
      <selection activeCell="D11" sqref="D11"/>
    </sheetView>
  </sheetViews>
  <sheetFormatPr defaultColWidth="9.109375" defaultRowHeight="13.2"/>
  <cols>
    <col min="1" max="1" width="14.21875" style="1" customWidth="1"/>
    <col min="2" max="2" width="65.6640625" style="1" customWidth="1"/>
    <col min="3" max="3" width="10.44140625" style="2" customWidth="1"/>
    <col min="4" max="4" width="9.6640625" style="14" customWidth="1"/>
    <col min="5" max="5" width="13.5546875" style="2" customWidth="1"/>
    <col min="6" max="6" width="14.6640625" style="2" bestFit="1" customWidth="1"/>
    <col min="7" max="12" width="11.6640625" style="1" customWidth="1"/>
    <col min="13" max="16384" width="9.109375" style="1"/>
  </cols>
  <sheetData>
    <row r="1" spans="1:11" ht="18.600000000000001" customHeight="1" thickBot="1">
      <c r="A1" s="50" t="s">
        <v>10</v>
      </c>
      <c r="B1" s="50"/>
    </row>
    <row r="2" spans="1:11" ht="33" customHeight="1">
      <c r="A2" s="51" t="s">
        <v>4</v>
      </c>
      <c r="B2" s="55" t="s">
        <v>23</v>
      </c>
      <c r="C2" s="55"/>
      <c r="D2" s="55"/>
      <c r="E2" s="55"/>
      <c r="F2" s="56"/>
    </row>
    <row r="3" spans="1:11" ht="24.6" customHeight="1" thickBot="1">
      <c r="A3" s="52"/>
      <c r="B3" s="57"/>
      <c r="C3" s="57"/>
      <c r="D3" s="57"/>
      <c r="E3" s="57"/>
      <c r="F3" s="58"/>
    </row>
    <row r="4" spans="1:11" ht="26.25" customHeight="1" thickBot="1">
      <c r="A4" s="53" t="s">
        <v>0</v>
      </c>
      <c r="B4" s="63" t="s">
        <v>3</v>
      </c>
      <c r="C4" s="61" t="s">
        <v>1</v>
      </c>
      <c r="D4" s="59" t="s">
        <v>2</v>
      </c>
      <c r="E4" s="4" t="s">
        <v>6</v>
      </c>
      <c r="F4" s="3" t="s">
        <v>5</v>
      </c>
    </row>
    <row r="5" spans="1:11">
      <c r="A5" s="54"/>
      <c r="B5" s="64"/>
      <c r="C5" s="62"/>
      <c r="D5" s="60"/>
      <c r="E5" s="11" t="s">
        <v>7</v>
      </c>
      <c r="F5" s="12" t="s">
        <v>7</v>
      </c>
    </row>
    <row r="6" spans="1:11" ht="15">
      <c r="A6" s="8">
        <v>1</v>
      </c>
      <c r="B6" s="39" t="s">
        <v>24</v>
      </c>
      <c r="C6" s="13" t="s">
        <v>8</v>
      </c>
      <c r="D6" s="15">
        <v>1</v>
      </c>
      <c r="E6" s="9"/>
      <c r="F6" s="10">
        <f t="shared" ref="F6:F7" si="0">ROUND(D6*E6,2)</f>
        <v>0</v>
      </c>
    </row>
    <row r="7" spans="1:11" ht="15">
      <c r="A7" s="5">
        <f>A6+1</f>
        <v>2</v>
      </c>
      <c r="B7" s="40" t="s">
        <v>25</v>
      </c>
      <c r="C7" s="41" t="s">
        <v>8</v>
      </c>
      <c r="D7" s="42">
        <v>1</v>
      </c>
      <c r="E7" s="6"/>
      <c r="F7" s="7">
        <f t="shared" si="0"/>
        <v>0</v>
      </c>
    </row>
    <row r="8" spans="1:11" ht="15.6" thickBot="1">
      <c r="A8" s="5">
        <f t="shared" ref="A8" si="1">A7+1</f>
        <v>3</v>
      </c>
      <c r="B8" s="43" t="s">
        <v>26</v>
      </c>
      <c r="C8" s="44" t="s">
        <v>8</v>
      </c>
      <c r="D8" s="45">
        <v>1</v>
      </c>
      <c r="E8" s="6"/>
      <c r="F8" s="7">
        <f t="shared" ref="F8" si="2">ROUND(D8*E8,2)</f>
        <v>0</v>
      </c>
    </row>
    <row r="9" spans="1:11">
      <c r="A9" s="68" t="s">
        <v>9</v>
      </c>
      <c r="B9" s="69"/>
      <c r="C9" s="69"/>
      <c r="D9" s="69"/>
      <c r="E9" s="70"/>
      <c r="F9" s="27">
        <f>SUM(F6:F8)</f>
        <v>0</v>
      </c>
    </row>
    <row r="12" spans="1:11">
      <c r="B12" s="66" t="s">
        <v>31</v>
      </c>
      <c r="C12" s="67"/>
      <c r="D12" s="67"/>
      <c r="E12" s="67"/>
      <c r="F12" s="67"/>
      <c r="H12" s="2"/>
      <c r="I12" s="14"/>
      <c r="J12" s="2"/>
      <c r="K12" s="2"/>
    </row>
    <row r="13" spans="1:11">
      <c r="B13" s="67"/>
      <c r="C13" s="67"/>
      <c r="D13" s="67"/>
      <c r="E13" s="67"/>
      <c r="F13" s="67"/>
      <c r="H13" s="2"/>
      <c r="I13" s="14"/>
      <c r="J13" s="2"/>
      <c r="K13" s="2"/>
    </row>
    <row r="14" spans="1:11">
      <c r="B14" s="67"/>
      <c r="C14" s="67"/>
      <c r="D14" s="67"/>
      <c r="E14" s="67"/>
      <c r="F14" s="67"/>
      <c r="H14" s="2"/>
      <c r="I14" s="14"/>
      <c r="J14" s="2"/>
      <c r="K14" s="2"/>
    </row>
    <row r="15" spans="1:11">
      <c r="B15" s="67"/>
      <c r="C15" s="67"/>
      <c r="D15" s="67"/>
      <c r="E15" s="67"/>
      <c r="F15" s="67"/>
      <c r="H15" s="2"/>
      <c r="I15" s="14"/>
      <c r="J15" s="2"/>
      <c r="K15" s="2"/>
    </row>
    <row r="16" spans="1:11">
      <c r="B16" s="67"/>
      <c r="C16" s="67"/>
      <c r="D16" s="67"/>
      <c r="E16" s="67"/>
      <c r="F16" s="67"/>
      <c r="H16" s="2"/>
      <c r="I16" s="14"/>
      <c r="J16" s="2"/>
      <c r="K16" s="2"/>
    </row>
    <row r="17" spans="2:11">
      <c r="B17" s="67"/>
      <c r="C17" s="67"/>
      <c r="D17" s="67"/>
      <c r="E17" s="67"/>
      <c r="F17" s="67"/>
      <c r="H17" s="2"/>
      <c r="I17" s="14"/>
      <c r="J17" s="2"/>
      <c r="K17" s="2"/>
    </row>
    <row r="18" spans="2:11">
      <c r="B18" s="67"/>
      <c r="C18" s="67"/>
      <c r="D18" s="67"/>
      <c r="E18" s="67"/>
      <c r="F18" s="67"/>
      <c r="H18" s="2"/>
      <c r="I18" s="14"/>
      <c r="J18" s="2"/>
      <c r="K18" s="2"/>
    </row>
    <row r="19" spans="2:11">
      <c r="B19" s="67"/>
      <c r="C19" s="67"/>
      <c r="D19" s="67"/>
      <c r="E19" s="67"/>
      <c r="F19" s="67"/>
      <c r="H19" s="2"/>
      <c r="I19" s="14"/>
      <c r="J19" s="2"/>
      <c r="K19" s="2"/>
    </row>
    <row r="20" spans="2:11">
      <c r="B20" s="67"/>
      <c r="C20" s="67"/>
      <c r="D20" s="67"/>
      <c r="E20" s="67"/>
      <c r="F20" s="67"/>
      <c r="H20" s="2"/>
      <c r="I20" s="14"/>
      <c r="J20" s="2"/>
      <c r="K20" s="2"/>
    </row>
    <row r="21" spans="2:11" ht="91.2" customHeight="1">
      <c r="B21" s="67"/>
      <c r="C21" s="67"/>
      <c r="D21" s="67"/>
      <c r="E21" s="67"/>
      <c r="F21" s="67"/>
      <c r="H21" s="2"/>
      <c r="I21" s="14"/>
      <c r="J21" s="2"/>
      <c r="K21" s="2"/>
    </row>
    <row r="22" spans="2:11" hidden="1">
      <c r="B22" s="67"/>
      <c r="C22" s="67"/>
      <c r="D22" s="67"/>
      <c r="E22" s="67"/>
      <c r="F22" s="67"/>
      <c r="H22" s="2"/>
      <c r="I22" s="14"/>
      <c r="J22" s="2"/>
      <c r="K22" s="2"/>
    </row>
    <row r="23" spans="2:11" hidden="1">
      <c r="B23" s="67"/>
      <c r="C23" s="67"/>
      <c r="D23" s="67"/>
      <c r="E23" s="67"/>
      <c r="F23" s="67"/>
      <c r="H23" s="2"/>
      <c r="I23" s="14"/>
      <c r="J23" s="2"/>
      <c r="K23" s="2"/>
    </row>
    <row r="24" spans="2:11" hidden="1">
      <c r="B24" s="67"/>
      <c r="C24" s="67"/>
      <c r="D24" s="67"/>
      <c r="E24" s="67"/>
      <c r="F24" s="67"/>
      <c r="H24" s="2"/>
      <c r="I24" s="14"/>
      <c r="J24" s="2"/>
      <c r="K24" s="2"/>
    </row>
    <row r="25" spans="2:11" hidden="1">
      <c r="B25" s="67"/>
      <c r="C25" s="67"/>
      <c r="D25" s="67"/>
      <c r="E25" s="67"/>
      <c r="F25" s="67"/>
      <c r="H25" s="2"/>
      <c r="I25" s="14"/>
      <c r="J25" s="2"/>
      <c r="K25" s="2"/>
    </row>
    <row r="26" spans="2:11" ht="4.2" hidden="1" customHeight="1">
      <c r="B26" s="67"/>
      <c r="C26" s="67"/>
      <c r="D26" s="67"/>
      <c r="E26" s="67"/>
      <c r="F26" s="67"/>
      <c r="H26" s="2"/>
      <c r="I26" s="14"/>
      <c r="J26" s="2"/>
      <c r="K26" s="2"/>
    </row>
    <row r="27" spans="2:11" hidden="1">
      <c r="B27" s="67"/>
      <c r="C27" s="67"/>
      <c r="D27" s="67"/>
      <c r="E27" s="67"/>
      <c r="F27" s="67"/>
      <c r="H27" s="2"/>
      <c r="I27" s="14"/>
      <c r="J27" s="2"/>
      <c r="K27" s="2"/>
    </row>
    <row r="28" spans="2:11" hidden="1">
      <c r="B28" s="67"/>
      <c r="C28" s="67"/>
      <c r="D28" s="67"/>
      <c r="E28" s="67"/>
      <c r="F28" s="67"/>
      <c r="H28" s="2"/>
      <c r="I28" s="14"/>
      <c r="J28" s="2"/>
      <c r="K28" s="2"/>
    </row>
    <row r="29" spans="2:11" hidden="1">
      <c r="B29" s="67"/>
      <c r="C29" s="67"/>
      <c r="D29" s="67"/>
      <c r="E29" s="67"/>
      <c r="F29" s="67"/>
      <c r="H29" s="2"/>
      <c r="I29" s="14"/>
      <c r="J29" s="2"/>
      <c r="K29" s="2"/>
    </row>
    <row r="30" spans="2:11" hidden="1">
      <c r="B30" s="67"/>
      <c r="C30" s="67"/>
      <c r="D30" s="67"/>
      <c r="E30" s="67"/>
      <c r="F30" s="67"/>
      <c r="H30" s="2"/>
      <c r="I30" s="14"/>
      <c r="J30" s="2"/>
      <c r="K30" s="2"/>
    </row>
    <row r="31" spans="2:11" ht="27.6" customHeight="1">
      <c r="B31" s="67"/>
      <c r="C31" s="67"/>
      <c r="D31" s="67"/>
      <c r="E31" s="67"/>
      <c r="F31" s="67"/>
      <c r="H31" s="2"/>
      <c r="I31" s="14"/>
      <c r="J31" s="2"/>
      <c r="K31" s="2"/>
    </row>
    <row r="38" spans="3:6">
      <c r="C38" s="65"/>
      <c r="D38" s="65"/>
      <c r="E38" s="65"/>
      <c r="F38" s="65"/>
    </row>
    <row r="39" spans="3:6">
      <c r="C39" s="65"/>
      <c r="D39" s="65"/>
      <c r="E39" s="65"/>
      <c r="F39" s="65"/>
    </row>
    <row r="40" spans="3:6">
      <c r="C40" s="65"/>
      <c r="D40" s="65"/>
      <c r="E40" s="65"/>
      <c r="F40" s="65"/>
    </row>
    <row r="41" spans="3:6">
      <c r="C41" s="65" t="s">
        <v>21</v>
      </c>
      <c r="D41" s="65"/>
      <c r="E41" s="65"/>
      <c r="F41" s="65"/>
    </row>
    <row r="42" spans="3:6">
      <c r="C42" s="65" t="s">
        <v>22</v>
      </c>
      <c r="D42" s="65"/>
      <c r="E42" s="65"/>
      <c r="F42" s="65"/>
    </row>
  </sheetData>
  <mergeCells count="12">
    <mergeCell ref="C41:F41"/>
    <mergeCell ref="C42:F42"/>
    <mergeCell ref="C38:F40"/>
    <mergeCell ref="B12:F31"/>
    <mergeCell ref="A9:E9"/>
    <mergeCell ref="A1:B1"/>
    <mergeCell ref="A2:A3"/>
    <mergeCell ref="A4:A5"/>
    <mergeCell ref="B2:F3"/>
    <mergeCell ref="D4:D5"/>
    <mergeCell ref="C4:C5"/>
    <mergeCell ref="B4:B5"/>
  </mergeCells>
  <phoneticPr fontId="7" type="noConversion"/>
  <pageMargins left="0.7" right="0.7" top="0.75" bottom="0.75" header="0.3" footer="0.3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BF430-14C6-4054-8BE2-38966AE6E60F}">
  <sheetPr>
    <pageSetUpPr fitToPage="1"/>
  </sheetPr>
  <dimension ref="A1:F17"/>
  <sheetViews>
    <sheetView topLeftCell="B3" zoomScale="88" zoomScaleNormal="88" workbookViewId="0">
      <selection activeCell="E6" sqref="E6"/>
    </sheetView>
  </sheetViews>
  <sheetFormatPr defaultRowHeight="13.2"/>
  <cols>
    <col min="1" max="1" width="8.21875" customWidth="1"/>
    <col min="2" max="2" width="57.6640625" customWidth="1"/>
    <col min="3" max="3" width="37" customWidth="1"/>
    <col min="4" max="4" width="36.21875" customWidth="1"/>
    <col min="5" max="5" width="20.21875" style="34" customWidth="1"/>
    <col min="6" max="6" width="29" style="34" customWidth="1"/>
  </cols>
  <sheetData>
    <row r="1" spans="1:6" ht="21.6" thickBot="1">
      <c r="A1" s="74" t="s">
        <v>11</v>
      </c>
      <c r="B1" s="74"/>
      <c r="C1" s="74"/>
      <c r="D1" s="74"/>
      <c r="E1" s="74"/>
      <c r="F1" s="74"/>
    </row>
    <row r="2" spans="1:6" ht="13.2" customHeight="1">
      <c r="A2" s="51" t="s">
        <v>4</v>
      </c>
      <c r="B2" s="55" t="s">
        <v>29</v>
      </c>
      <c r="C2" s="55"/>
      <c r="D2" s="55"/>
      <c r="E2" s="55"/>
      <c r="F2" s="56"/>
    </row>
    <row r="3" spans="1:6" ht="25.8" customHeight="1" thickBot="1">
      <c r="A3" s="52"/>
      <c r="B3" s="57"/>
      <c r="C3" s="57"/>
      <c r="D3" s="57"/>
      <c r="E3" s="57"/>
      <c r="F3" s="58"/>
    </row>
    <row r="4" spans="1:6" ht="13.8" thickBot="1">
      <c r="A4" s="53" t="s">
        <v>0</v>
      </c>
      <c r="B4" s="63" t="s">
        <v>3</v>
      </c>
      <c r="C4" s="61" t="s">
        <v>1</v>
      </c>
      <c r="D4" s="59" t="s">
        <v>2</v>
      </c>
      <c r="E4" s="30" t="s">
        <v>6</v>
      </c>
      <c r="F4" s="31" t="s">
        <v>5</v>
      </c>
    </row>
    <row r="5" spans="1:6" ht="13.8" thickBot="1">
      <c r="A5" s="54"/>
      <c r="B5" s="64"/>
      <c r="C5" s="62"/>
      <c r="D5" s="60"/>
      <c r="E5" s="32" t="s">
        <v>7</v>
      </c>
      <c r="F5" s="33" t="s">
        <v>7</v>
      </c>
    </row>
    <row r="6" spans="1:6" ht="331.8" customHeight="1" thickBot="1">
      <c r="A6" s="46">
        <v>1</v>
      </c>
      <c r="B6" s="47" t="s">
        <v>27</v>
      </c>
      <c r="C6" s="48" t="s">
        <v>28</v>
      </c>
      <c r="D6" s="49">
        <v>1</v>
      </c>
      <c r="E6" s="9"/>
      <c r="F6" s="28">
        <f t="shared" ref="F6" si="0">ROUND(D6*E6,2)</f>
        <v>0</v>
      </c>
    </row>
    <row r="7" spans="1:6" ht="17.399999999999999">
      <c r="A7" s="71" t="s">
        <v>9</v>
      </c>
      <c r="B7" s="72"/>
      <c r="C7" s="72"/>
      <c r="D7" s="72"/>
      <c r="E7" s="73"/>
      <c r="F7" s="29">
        <f>ROUND(SUM(F6:F6),2)</f>
        <v>0</v>
      </c>
    </row>
    <row r="13" spans="1:6">
      <c r="C13" s="65"/>
      <c r="D13" s="65"/>
      <c r="E13" s="65"/>
      <c r="F13" s="65"/>
    </row>
    <row r="14" spans="1:6">
      <c r="C14" s="65"/>
      <c r="D14" s="65"/>
      <c r="E14" s="65"/>
      <c r="F14" s="65"/>
    </row>
    <row r="15" spans="1:6">
      <c r="C15" s="65"/>
      <c r="D15" s="65"/>
      <c r="E15" s="65"/>
      <c r="F15" s="65"/>
    </row>
    <row r="16" spans="1:6">
      <c r="C16" s="65" t="s">
        <v>21</v>
      </c>
      <c r="D16" s="65"/>
      <c r="E16" s="65"/>
      <c r="F16" s="65"/>
    </row>
    <row r="17" spans="3:6">
      <c r="C17" s="65" t="s">
        <v>22</v>
      </c>
      <c r="D17" s="65"/>
      <c r="E17" s="65"/>
      <c r="F17" s="65"/>
    </row>
  </sheetData>
  <mergeCells count="11">
    <mergeCell ref="C13:F15"/>
    <mergeCell ref="C16:F16"/>
    <mergeCell ref="C17:F17"/>
    <mergeCell ref="A7:E7"/>
    <mergeCell ref="A1:F1"/>
    <mergeCell ref="A2:A3"/>
    <mergeCell ref="B2:F3"/>
    <mergeCell ref="A4:A5"/>
    <mergeCell ref="B4:B5"/>
    <mergeCell ref="C4:C5"/>
    <mergeCell ref="D4:D5"/>
  </mergeCells>
  <pageMargins left="0.7" right="0.7" top="0.75" bottom="0.75" header="0.3" footer="0.3"/>
  <pageSetup paperSize="9" scale="2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41E2C-F31A-43DC-AAE5-5ACB1842D384}">
  <sheetPr>
    <pageSetUpPr fitToPage="1"/>
  </sheetPr>
  <dimension ref="A1:F16"/>
  <sheetViews>
    <sheetView workbookViewId="0">
      <selection activeCell="B2" sqref="B2:F3"/>
    </sheetView>
  </sheetViews>
  <sheetFormatPr defaultRowHeight="13.2"/>
  <cols>
    <col min="1" max="1" width="9.33203125" customWidth="1"/>
    <col min="2" max="2" width="61" customWidth="1"/>
    <col min="3" max="3" width="22.77734375" customWidth="1"/>
    <col min="4" max="4" width="24.77734375" customWidth="1"/>
    <col min="5" max="5" width="31.5546875" style="34" customWidth="1"/>
    <col min="6" max="6" width="37.33203125" style="34" customWidth="1"/>
  </cols>
  <sheetData>
    <row r="1" spans="1:6" ht="21.6" thickBot="1">
      <c r="A1" s="74" t="s">
        <v>12</v>
      </c>
      <c r="B1" s="75"/>
      <c r="C1" s="75"/>
      <c r="D1" s="75"/>
      <c r="E1" s="75"/>
      <c r="F1" s="75"/>
    </row>
    <row r="2" spans="1:6">
      <c r="A2" s="51" t="s">
        <v>4</v>
      </c>
      <c r="B2" s="55" t="s">
        <v>23</v>
      </c>
      <c r="C2" s="55"/>
      <c r="D2" s="55"/>
      <c r="E2" s="55"/>
      <c r="F2" s="56"/>
    </row>
    <row r="3" spans="1:6" ht="13.8" thickBot="1">
      <c r="A3" s="52"/>
      <c r="B3" s="57"/>
      <c r="C3" s="57"/>
      <c r="D3" s="57"/>
      <c r="E3" s="57"/>
      <c r="F3" s="58"/>
    </row>
    <row r="4" spans="1:6" ht="13.8" thickBot="1">
      <c r="A4" s="53" t="s">
        <v>0</v>
      </c>
      <c r="B4" s="63" t="s">
        <v>3</v>
      </c>
      <c r="C4" s="61" t="s">
        <v>1</v>
      </c>
      <c r="D4" s="59" t="s">
        <v>2</v>
      </c>
      <c r="E4" s="30" t="s">
        <v>6</v>
      </c>
      <c r="F4" s="35" t="s">
        <v>5</v>
      </c>
    </row>
    <row r="5" spans="1:6" ht="13.8" thickBot="1">
      <c r="A5" s="54"/>
      <c r="B5" s="64"/>
      <c r="C5" s="62"/>
      <c r="D5" s="60"/>
      <c r="E5" s="32" t="s">
        <v>7</v>
      </c>
      <c r="F5" s="36" t="s">
        <v>7</v>
      </c>
    </row>
    <row r="6" spans="1:6" ht="154.19999999999999" customHeight="1" thickBot="1">
      <c r="A6" s="46">
        <v>1</v>
      </c>
      <c r="B6" s="47" t="s">
        <v>30</v>
      </c>
      <c r="C6" s="48" t="s">
        <v>28</v>
      </c>
      <c r="D6" s="49">
        <v>1</v>
      </c>
      <c r="E6" s="9"/>
      <c r="F6" s="10">
        <f t="shared" ref="F6" si="0">ROUND(D6*E6,2)</f>
        <v>0</v>
      </c>
    </row>
    <row r="7" spans="1:6" ht="17.399999999999999">
      <c r="A7" s="71" t="s">
        <v>9</v>
      </c>
      <c r="B7" s="72"/>
      <c r="C7" s="72"/>
      <c r="D7" s="72"/>
      <c r="E7" s="73"/>
      <c r="F7" s="29">
        <f>ROUND(SUM(F6:F6),2)</f>
        <v>0</v>
      </c>
    </row>
    <row r="12" spans="1:6">
      <c r="C12" s="65"/>
      <c r="D12" s="65"/>
      <c r="E12" s="65"/>
      <c r="F12" s="65"/>
    </row>
    <row r="13" spans="1:6">
      <c r="C13" s="65"/>
      <c r="D13" s="65"/>
      <c r="E13" s="65"/>
      <c r="F13" s="65"/>
    </row>
    <row r="14" spans="1:6">
      <c r="C14" s="65"/>
      <c r="D14" s="65"/>
      <c r="E14" s="65"/>
      <c r="F14" s="65"/>
    </row>
    <row r="15" spans="1:6">
      <c r="C15" s="65" t="s">
        <v>21</v>
      </c>
      <c r="D15" s="65"/>
      <c r="E15" s="65"/>
      <c r="F15" s="65"/>
    </row>
    <row r="16" spans="1:6">
      <c r="C16" s="65" t="s">
        <v>22</v>
      </c>
      <c r="D16" s="65"/>
      <c r="E16" s="65"/>
      <c r="F16" s="65"/>
    </row>
  </sheetData>
  <mergeCells count="11">
    <mergeCell ref="C12:F14"/>
    <mergeCell ref="C15:F15"/>
    <mergeCell ref="C16:F16"/>
    <mergeCell ref="A7:E7"/>
    <mergeCell ref="A1:F1"/>
    <mergeCell ref="A2:A3"/>
    <mergeCell ref="B2:F3"/>
    <mergeCell ref="A4:A5"/>
    <mergeCell ref="B4:B5"/>
    <mergeCell ref="C4:C5"/>
    <mergeCell ref="D4:D5"/>
  </mergeCells>
  <pageMargins left="0.7" right="0.7" top="0.75" bottom="0.75" header="0.3" footer="0.3"/>
  <pageSetup paperSize="9" scale="4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3129E-BB63-4C2D-8859-98153602FE27}">
  <dimension ref="B3:C18"/>
  <sheetViews>
    <sheetView workbookViewId="0">
      <selection activeCell="B3" sqref="B3:C3"/>
    </sheetView>
  </sheetViews>
  <sheetFormatPr defaultRowHeight="13.2"/>
  <cols>
    <col min="2" max="2" width="58.33203125" customWidth="1"/>
    <col min="3" max="3" width="90.109375" style="34" customWidth="1"/>
  </cols>
  <sheetData>
    <row r="3" spans="2:3" ht="42.6" customHeight="1" thickBot="1">
      <c r="B3" s="76" t="s">
        <v>23</v>
      </c>
      <c r="C3" s="76"/>
    </row>
    <row r="4" spans="2:3" ht="31.2" customHeight="1">
      <c r="B4" s="16" t="s">
        <v>13</v>
      </c>
      <c r="C4" s="37">
        <f>'Wartość robocizny'!F9</f>
        <v>0</v>
      </c>
    </row>
    <row r="5" spans="2:3" ht="31.8" customHeight="1">
      <c r="B5" s="17" t="s">
        <v>14</v>
      </c>
      <c r="C5" s="18">
        <f>Materiały!F7</f>
        <v>0</v>
      </c>
    </row>
    <row r="6" spans="2:3" ht="27.6" customHeight="1" thickBot="1">
      <c r="B6" s="19" t="s">
        <v>15</v>
      </c>
      <c r="C6" s="20">
        <f>Sprzęt!F7</f>
        <v>0</v>
      </c>
    </row>
    <row r="7" spans="2:3" ht="29.4" customHeight="1">
      <c r="B7" s="21" t="s">
        <v>16</v>
      </c>
      <c r="C7" s="22">
        <f>SUM(C4:C6)</f>
        <v>0</v>
      </c>
    </row>
    <row r="8" spans="2:3" ht="28.8" customHeight="1">
      <c r="B8" s="23" t="s">
        <v>17</v>
      </c>
      <c r="C8" s="24">
        <f>C7*1.23-C7</f>
        <v>0</v>
      </c>
    </row>
    <row r="9" spans="2:3" ht="36" customHeight="1" thickBot="1">
      <c r="B9" s="25" t="s">
        <v>18</v>
      </c>
      <c r="C9" s="26">
        <f>C8+C7</f>
        <v>0</v>
      </c>
    </row>
    <row r="14" spans="2:3">
      <c r="C14" s="77"/>
    </row>
    <row r="15" spans="2:3">
      <c r="C15" s="77"/>
    </row>
    <row r="16" spans="2:3">
      <c r="C16" s="77"/>
    </row>
    <row r="17" spans="3:3">
      <c r="C17" s="34" t="s">
        <v>19</v>
      </c>
    </row>
    <row r="18" spans="3:3">
      <c r="C18" s="38" t="s">
        <v>20</v>
      </c>
    </row>
  </sheetData>
  <mergeCells count="2">
    <mergeCell ref="B3:C3"/>
    <mergeCell ref="C14:C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1</vt:i4>
      </vt:variant>
    </vt:vector>
  </HeadingPairs>
  <TitlesOfParts>
    <vt:vector size="5" baseType="lpstr">
      <vt:lpstr>Wartość robocizny</vt:lpstr>
      <vt:lpstr>Materiały</vt:lpstr>
      <vt:lpstr>Sprzęt</vt:lpstr>
      <vt:lpstr>Arkusz1</vt:lpstr>
      <vt:lpstr>'Wartość robocizny'!Obszar_wydruku</vt:lpstr>
    </vt:vector>
  </TitlesOfParts>
  <Company>Transprojekt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</dc:creator>
  <cp:lastModifiedBy>Kabaciński Piotr</cp:lastModifiedBy>
  <cp:lastPrinted>2025-06-04T06:25:34Z</cp:lastPrinted>
  <dcterms:created xsi:type="dcterms:W3CDTF">2010-02-12T12:18:21Z</dcterms:created>
  <dcterms:modified xsi:type="dcterms:W3CDTF">2025-06-27T04:55:30Z</dcterms:modified>
</cp:coreProperties>
</file>