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zrkfile\ZRK\NRR\NRRc\2. POZNAŃ\3. INWESTYCJE Z IZ\2024\MPK 24 42 011 - roboty na LK 3 odcinek Poznań Górczyn - Zbąszynek\1. Podwykonawstwo\34. Remont przepustu\"/>
    </mc:Choice>
  </mc:AlternateContent>
  <xr:revisionPtr revIDLastSave="0" documentId="13_ncr:1_{BE679C88-108A-451E-AB61-93FEF55B290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CO" sheetId="3" r:id="rId1"/>
    <sheet name="Harmonogram robó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3" l="1"/>
  <c r="F43" i="3"/>
  <c r="F42" i="3"/>
  <c r="F41" i="3"/>
  <c r="F40" i="3"/>
  <c r="F39" i="3"/>
  <c r="F38" i="3"/>
  <c r="F37" i="3"/>
  <c r="F36" i="3"/>
  <c r="F35" i="3"/>
  <c r="F34" i="3"/>
  <c r="F33" i="3"/>
  <c r="F32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7" i="3"/>
  <c r="F8" i="3"/>
  <c r="F9" i="3"/>
  <c r="F10" i="3"/>
  <c r="F11" i="3"/>
  <c r="F12" i="3"/>
  <c r="F13" i="3"/>
  <c r="F14" i="3"/>
  <c r="F15" i="3"/>
  <c r="F16" i="3"/>
  <c r="F5" i="3" l="1"/>
  <c r="F6" i="3"/>
  <c r="F4" i="3"/>
  <c r="F45" i="3" l="1"/>
  <c r="F46" i="3" s="1"/>
  <c r="F47" i="3" s="1"/>
</calcChain>
</file>

<file path=xl/sharedStrings.xml><?xml version="1.0" encoding="utf-8"?>
<sst xmlns="http://schemas.openxmlformats.org/spreadsheetml/2006/main" count="174" uniqueCount="91">
  <si>
    <t xml:space="preserve">Rodzaj Robót </t>
  </si>
  <si>
    <t xml:space="preserve">Jedn. </t>
  </si>
  <si>
    <t>Ilość</t>
  </si>
  <si>
    <t>Cena jedn.</t>
  </si>
  <si>
    <t>Wartość</t>
  </si>
  <si>
    <t>L.p</t>
  </si>
  <si>
    <t>SUMA brutto</t>
  </si>
  <si>
    <t>Warunki wykonania zadania:</t>
  </si>
  <si>
    <t>1.</t>
  </si>
  <si>
    <t>…...............................................................................</t>
  </si>
  <si>
    <t>Podpis Podwykonawcy</t>
  </si>
  <si>
    <t>kpl</t>
  </si>
  <si>
    <t>2.</t>
  </si>
  <si>
    <t>3.</t>
  </si>
  <si>
    <t>SUMA netto</t>
  </si>
  <si>
    <t>Podatek Vat</t>
  </si>
  <si>
    <t>Rozbicie Ceny Ofertowej
Zabudowa rozjazdów oraz naprawa przejazdów w ramach realizacji zadania pn.: Zaprojektowanie i wykonanie robót w ramach zadania pn.: "Prace na linii kolejowej nr 3 na odc. Poznań Górczyn - Zbąszynek" realizowanego w ramach Krajowego Planu Odbudowy</t>
  </si>
  <si>
    <t>Remont przepustu w km 324,958</t>
  </si>
  <si>
    <t>1.1</t>
  </si>
  <si>
    <t>1.2</t>
  </si>
  <si>
    <t>1.3</t>
  </si>
  <si>
    <t xml:space="preserve">Rozbiórkę istniejących gzymsów i odsłoniętych ścianek czołowych (zakres rozbiórek 
zgodnie z częścią rysunkową). </t>
  </si>
  <si>
    <t xml:space="preserve">Wykonanie wykopu wraz zabezpieczeniem i odwodnieniem </t>
  </si>
  <si>
    <t xml:space="preserve">Uzupełnienie ubytków, iniekcja rys i naprawy powierzchniowe pozostałej części głowic </t>
  </si>
  <si>
    <t>1.4</t>
  </si>
  <si>
    <t>1.5</t>
  </si>
  <si>
    <t>1.6</t>
  </si>
  <si>
    <t>1.7</t>
  </si>
  <si>
    <t>1.8</t>
  </si>
  <si>
    <t>1.9</t>
  </si>
  <si>
    <t>1.10</t>
  </si>
  <si>
    <t>1.11</t>
  </si>
  <si>
    <t xml:space="preserve">Wykonanie nowych ścianek czołowych i gzymsów </t>
  </si>
  <si>
    <t>Wykonanie nowych balustrad kotwionych do nowego gzymsu</t>
  </si>
  <si>
    <t>Wykonanie izolacji przeciwwodnej ścianek czołowych i gzymsów</t>
  </si>
  <si>
    <t xml:space="preserve">Odmulenie przepustu i koryta cieku </t>
  </si>
  <si>
    <t>Wsunięcie rury stalowej grubościennej wewnątrz istniejącego przepustu</t>
  </si>
  <si>
    <t>Wykonanie wypełnienia przestrzeni między ściankami rury stalowej, a ściankami 
istniejącego przepustu zaczynem cementowym</t>
  </si>
  <si>
    <t xml:space="preserve">Formowanie skarp wraz z ich umocnieniem z płyt ażurowych (zakres zgodnie z częścią 
rysunkową) </t>
  </si>
  <si>
    <t>Wykonanie zabezpieczenia powierzchniowego ścian czołowych zaprawami typu PCC</t>
  </si>
  <si>
    <t>Montaż punktów pomiarowych</t>
  </si>
  <si>
    <t>1.12</t>
  </si>
  <si>
    <t>1.13</t>
  </si>
  <si>
    <t xml:space="preserve"> Regulację wysokościową i oczyszczenie z roślinności istniejących korytek 
odwodnieniowych na długości po 10 m oraz odmulenie dna rowu wraz z usunięciem 
krzewów i zarośli na długości po 5 m w każdą stronę od osi przepustu (dotyczy od strony 
wlotu i wylotu)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</si>
  <si>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</si>
  <si>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</si>
  <si>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</si>
  <si>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</si>
  <si>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</si>
  <si>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</si>
  <si>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</si>
  <si>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</si>
  <si>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</si>
  <si>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</si>
  <si>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</si>
  <si>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</si>
  <si>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</si>
  <si>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Remont przepustu w km 326,178</t>
  </si>
  <si>
    <t>Remont przepustu w km 359,738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</si>
  <si>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</si>
  <si>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</si>
  <si>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</si>
  <si>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</si>
  <si>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</si>
  <si>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</si>
  <si>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</si>
  <si>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</si>
  <si>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</si>
  <si>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</si>
  <si>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</si>
  <si>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</si>
  <si>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</si>
  <si>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Wykonanie prac zasadniczych związanych ze wzmocnieniem części przelotowej</t>
  </si>
  <si>
    <t>Terminy realizacji</t>
  </si>
  <si>
    <t>15.09.2025 - 06.10.2025</t>
  </si>
  <si>
    <t>Wykonanie gzymsu od strony toru nr 1</t>
  </si>
  <si>
    <t>Wykonanie gzymsu od strony toru nr 2</t>
  </si>
  <si>
    <t>15.09.2025 - 29.09.2025</t>
  </si>
  <si>
    <t>29.09.2025 - 30.10.2025</t>
  </si>
  <si>
    <t>Wykonanie pozostałych robót od strony toru nr 1</t>
  </si>
  <si>
    <t>Wykonanie pozostałych robót od strony toru nr 2</t>
  </si>
  <si>
    <t>16.02.2026 - 09.03.2026</t>
  </si>
  <si>
    <t>16.02.2026 - 02.03.2026</t>
  </si>
  <si>
    <t>03.03.2026 - 30.03.2026</t>
  </si>
  <si>
    <t>15.12.2025 - 09.01.2026</t>
  </si>
  <si>
    <t>15.12.2025 - 30.12.2025</t>
  </si>
  <si>
    <t>15.12.2025 - 30.01.2026</t>
  </si>
  <si>
    <t>18.05.2026 - 01.06.2026</t>
  </si>
  <si>
    <t>01.06.2026 - 21.06.2026</t>
  </si>
  <si>
    <r>
      <t>1. Termin realizacji zadania</t>
    </r>
    <r>
      <rPr>
        <b/>
        <sz val="14"/>
        <rFont val="Arial"/>
        <family val="2"/>
        <charset val="238"/>
      </rPr>
      <t>: do 15.09.2025r. (Wykonanie robót zgodnie z harmonogramem)</t>
    </r>
    <r>
      <rPr>
        <sz val="14"/>
        <rFont val="Arial"/>
        <family val="2"/>
        <charset val="238"/>
      </rPr>
      <t xml:space="preserve">;
2. Szczegółowy zakres prac przy naprawie obiektów inżynieryjnych określa Projekt Wykonawczy;
3. Materiały z rozbiórek należy odwieźć na teren sekcji w Suchym Lesie lub zutylizować zgodnie z wytycznym zwaratymi w protokole wstępnej kwalifikacji;
4. Po stronie Podwykonawcy: 
- zapewnienie kierownika robót z odpowiednimi uprawnieniami,
- zakup oraz dostawa niezbędnych materiałów,
- przygotowanie dróg dojazdowych jeśli są nięzbędne do wykonania zadania,
- zapewnienie niebędnych zasobów sprzętowych i ludzkich do realizacji zadania zgodnie z załączonym harmonogramem robót,
- zabezpieczenie miejsca robót zgodnie z wytycznymi PKP PLK,
- wykonanie przekopów kontrolnych oraz zabezpieczenie instalacji podziemnych zgodnie z dokumentacją,
- wykoszenie oraz odmulenie przed odbiorem końcowym. 
5. Po stronie Wykonawcy:
- przekazanie PW
- wyłączenie napięcia w sieci trakcyjnej;
- opracowanie RT;                                                                                                                                                                                                                                                                                                                                                                                                                     
6. W przypadku dodatkowych pytań, kontakt:
- Dyrektor kontraktu: Marek Kołakowski 607 150 182 
- Kierownik robót: Tomasz Śmiglewski 789 445 271 </t>
    </r>
  </si>
  <si>
    <t>Rozbicie Ceny Ofertowej
Remont 3 przepustów w ramach realizacji zadania pn.: Zaprojektowanie i wykonanie robót w ramach zadania pn.: "Prace na linii kolejowej nr 3 na odc. Poznań Górczyn - Zbąszynek" realizowanego w ramach Krajowego Planu Odbudowy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</si>
</sst>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164" fontId="4" fillId="0" borderId="18" xfId="0" applyNumberFormat="1" applyFont="1" applyBorder="1" applyAlignment="1">
      <alignment horizontal="center" wrapText="1"/>
    </xf>
    <xf numFmtId="164" fontId="7" fillId="0" borderId="18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" fontId="5" fillId="3" borderId="1" xfId="0" quotePrefix="1" applyNumberFormat="1" applyFont="1" applyFill="1" applyBorder="1" applyAlignment="1">
      <alignment horizontal="center" vertical="center" wrapText="1"/>
    </xf>
    <xf numFmtId="1" fontId="4" fillId="3" borderId="14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1" fontId="10" fillId="3" borderId="1" xfId="0" quotePrefix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wrapText="1"/>
    </xf>
    <xf numFmtId="0" fontId="10" fillId="3" borderId="22" xfId="0" applyFont="1" applyFill="1" applyBorder="1" applyAlignment="1">
      <alignment horizontal="left" vertical="center" wrapText="1"/>
    </xf>
    <xf numFmtId="1" fontId="10" fillId="3" borderId="23" xfId="0" quotePrefix="1" applyNumberFormat="1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left" vertical="center" wrapText="1"/>
    </xf>
    <xf numFmtId="0" fontId="10" fillId="3" borderId="25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7" fillId="0" borderId="3" xfId="0" applyFont="1" applyBorder="1" applyAlignment="1">
      <alignment horizontal="right" wrapText="1"/>
    </xf>
    <xf numFmtId="0" fontId="7" fillId="0" borderId="19" xfId="0" applyFont="1" applyBorder="1" applyAlignment="1">
      <alignment horizontal="right" wrapText="1"/>
    </xf>
    <xf numFmtId="0" fontId="7" fillId="0" borderId="20" xfId="0" applyFont="1" applyBorder="1" applyAlignment="1">
      <alignment horizontal="righ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67357-A103-472D-88DB-E050BA6DF124}">
  <sheetPr>
    <pageSetUpPr fitToPage="1"/>
  </sheetPr>
  <dimension ref="A1:F57"/>
  <sheetViews>
    <sheetView tabSelected="1" zoomScale="90" zoomScaleNormal="90" workbookViewId="0">
      <selection activeCell="F45" sqref="F45"/>
    </sheetView>
  </sheetViews>
  <sheetFormatPr defaultColWidth="9.109375" defaultRowHeight="14.4" x14ac:dyDescent="0.3"/>
  <cols>
    <col min="1" max="1" width="9.33203125" style="1" customWidth="1"/>
    <col min="2" max="2" width="127" style="1" customWidth="1"/>
    <col min="3" max="3" width="10.6640625" style="1" customWidth="1"/>
    <col min="4" max="4" width="7.44140625" style="2" customWidth="1"/>
    <col min="5" max="5" width="18.33203125" style="1" customWidth="1"/>
    <col min="6" max="6" width="24.109375" style="1" customWidth="1"/>
    <col min="7" max="16384" width="9.109375" style="1"/>
  </cols>
  <sheetData>
    <row r="1" spans="1:6" ht="69.599999999999994" customHeight="1" thickBot="1" x14ac:dyDescent="0.35">
      <c r="A1" s="33" t="s">
        <v>90</v>
      </c>
      <c r="B1" s="33"/>
      <c r="C1" s="33"/>
      <c r="D1" s="33"/>
      <c r="E1" s="33"/>
      <c r="F1" s="33"/>
    </row>
    <row r="2" spans="1:6" ht="28.95" customHeight="1" thickBot="1" x14ac:dyDescent="0.35">
      <c r="A2" s="3" t="s">
        <v>5</v>
      </c>
      <c r="B2" s="4" t="s">
        <v>0</v>
      </c>
      <c r="C2" s="5" t="s">
        <v>1</v>
      </c>
      <c r="D2" s="6" t="s">
        <v>2</v>
      </c>
      <c r="E2" s="7" t="s">
        <v>3</v>
      </c>
      <c r="F2" s="4" t="s">
        <v>4</v>
      </c>
    </row>
    <row r="3" spans="1:6" ht="17.399999999999999" x14ac:dyDescent="0.3">
      <c r="A3" s="22" t="s">
        <v>8</v>
      </c>
      <c r="B3" s="23" t="s">
        <v>17</v>
      </c>
      <c r="C3" s="8"/>
      <c r="D3" s="9"/>
      <c r="E3" s="10"/>
      <c r="F3" s="11"/>
    </row>
    <row r="4" spans="1:6" ht="34.799999999999997" x14ac:dyDescent="0.3">
      <c r="A4" s="21" t="s">
        <v>18</v>
      </c>
      <c r="B4" s="12" t="s">
        <v>21</v>
      </c>
      <c r="C4" s="13" t="s">
        <v>11</v>
      </c>
      <c r="D4" s="20">
        <v>1</v>
      </c>
      <c r="E4" s="14">
        <v>0</v>
      </c>
      <c r="F4" s="15">
        <f t="shared" ref="F4:F16" si="0">ROUND(D4*E4,2)</f>
        <v>0</v>
      </c>
    </row>
    <row r="5" spans="1:6" ht="17.399999999999999" x14ac:dyDescent="0.3">
      <c r="A5" s="21" t="s">
        <v>19</v>
      </c>
      <c r="B5" s="12" t="s">
        <v>22</v>
      </c>
      <c r="C5" s="13" t="s">
        <v>11</v>
      </c>
      <c r="D5" s="20">
        <v>1</v>
      </c>
      <c r="E5" s="14">
        <v>0</v>
      </c>
      <c r="F5" s="15">
        <f t="shared" si="0"/>
        <v>0</v>
      </c>
    </row>
    <row r="6" spans="1:6" ht="17.399999999999999" x14ac:dyDescent="0.3">
      <c r="A6" s="21" t="s">
        <v>20</v>
      </c>
      <c r="B6" s="16" t="s">
        <v>23</v>
      </c>
      <c r="C6" s="13" t="s">
        <v>11</v>
      </c>
      <c r="D6" s="20">
        <v>1</v>
      </c>
      <c r="E6" s="14">
        <v>0</v>
      </c>
      <c r="F6" s="15">
        <f t="shared" si="0"/>
        <v>0</v>
      </c>
    </row>
    <row r="7" spans="1:6" ht="17.399999999999999" x14ac:dyDescent="0.3">
      <c r="A7" s="21" t="s">
        <v>24</v>
      </c>
      <c r="B7" s="16" t="s">
        <v>32</v>
      </c>
      <c r="C7" s="13" t="s">
        <v>11</v>
      </c>
      <c r="D7" s="20">
        <v>1</v>
      </c>
      <c r="E7" s="14">
        <v>0</v>
      </c>
      <c r="F7" s="15">
        <f t="shared" si="0"/>
        <v>0</v>
      </c>
    </row>
    <row r="8" spans="1:6" ht="17.399999999999999" x14ac:dyDescent="0.3">
      <c r="A8" s="21" t="s">
        <v>25</v>
      </c>
      <c r="B8" s="16" t="s">
        <v>33</v>
      </c>
      <c r="C8" s="13" t="s">
        <v>11</v>
      </c>
      <c r="D8" s="20">
        <v>1</v>
      </c>
      <c r="E8" s="14">
        <v>0</v>
      </c>
      <c r="F8" s="15">
        <f t="shared" si="0"/>
        <v>0</v>
      </c>
    </row>
    <row r="9" spans="1:6" ht="17.399999999999999" x14ac:dyDescent="0.3">
      <c r="A9" s="21" t="s">
        <v>26</v>
      </c>
      <c r="B9" s="16" t="s">
        <v>34</v>
      </c>
      <c r="C9" s="13" t="s">
        <v>11</v>
      </c>
      <c r="D9" s="20">
        <v>1</v>
      </c>
      <c r="E9" s="14">
        <v>0</v>
      </c>
      <c r="F9" s="15">
        <f t="shared" si="0"/>
        <v>0</v>
      </c>
    </row>
    <row r="10" spans="1:6" ht="17.399999999999999" x14ac:dyDescent="0.3">
      <c r="A10" s="21" t="s">
        <v>27</v>
      </c>
      <c r="B10" s="16" t="s">
        <v>35</v>
      </c>
      <c r="C10" s="13" t="s">
        <v>11</v>
      </c>
      <c r="D10" s="20">
        <v>1</v>
      </c>
      <c r="E10" s="14">
        <v>0</v>
      </c>
      <c r="F10" s="15">
        <f t="shared" si="0"/>
        <v>0</v>
      </c>
    </row>
    <row r="11" spans="1:6" ht="17.399999999999999" x14ac:dyDescent="0.3">
      <c r="A11" s="21" t="s">
        <v>28</v>
      </c>
      <c r="B11" s="16" t="s">
        <v>36</v>
      </c>
      <c r="C11" s="13" t="s">
        <v>11</v>
      </c>
      <c r="D11" s="20">
        <v>1</v>
      </c>
      <c r="E11" s="14">
        <v>0</v>
      </c>
      <c r="F11" s="15">
        <f t="shared" si="0"/>
        <v>0</v>
      </c>
    </row>
    <row r="12" spans="1:6" ht="34.799999999999997" x14ac:dyDescent="0.3">
      <c r="A12" s="21" t="s">
        <v>29</v>
      </c>
      <c r="B12" s="16" t="s">
        <v>37</v>
      </c>
      <c r="C12" s="13" t="s">
        <v>11</v>
      </c>
      <c r="D12" s="20">
        <v>1</v>
      </c>
      <c r="E12" s="14">
        <v>0</v>
      </c>
      <c r="F12" s="15">
        <f t="shared" si="0"/>
        <v>0</v>
      </c>
    </row>
    <row r="13" spans="1:6" ht="34.799999999999997" x14ac:dyDescent="0.3">
      <c r="A13" s="21" t="s">
        <v>30</v>
      </c>
      <c r="B13" s="16" t="s">
        <v>38</v>
      </c>
      <c r="C13" s="13" t="s">
        <v>11</v>
      </c>
      <c r="D13" s="20">
        <v>1</v>
      </c>
      <c r="E13" s="14">
        <v>0</v>
      </c>
      <c r="F13" s="15">
        <f t="shared" si="0"/>
        <v>0</v>
      </c>
    </row>
    <row r="14" spans="1:6" ht="17.399999999999999" x14ac:dyDescent="0.3">
      <c r="A14" s="21" t="s">
        <v>31</v>
      </c>
      <c r="B14" s="16" t="s">
        <v>39</v>
      </c>
      <c r="C14" s="13" t="s">
        <v>11</v>
      </c>
      <c r="D14" s="20">
        <v>1</v>
      </c>
      <c r="E14" s="14">
        <v>0</v>
      </c>
      <c r="F14" s="15">
        <f t="shared" si="0"/>
        <v>0</v>
      </c>
    </row>
    <row r="15" spans="1:6" ht="17.399999999999999" x14ac:dyDescent="0.3">
      <c r="A15" s="21" t="s">
        <v>41</v>
      </c>
      <c r="B15" s="16" t="s">
        <v>40</v>
      </c>
      <c r="C15" s="13" t="s">
        <v>11</v>
      </c>
      <c r="D15" s="20">
        <v>1</v>
      </c>
      <c r="E15" s="14">
        <v>0</v>
      </c>
      <c r="F15" s="15">
        <f t="shared" si="0"/>
        <v>0</v>
      </c>
    </row>
    <row r="16" spans="1:6" ht="70.2" thickBot="1" x14ac:dyDescent="0.35">
      <c r="A16" s="21" t="s">
        <v>42</v>
      </c>
      <c r="B16" s="16" t="s">
        <v>43</v>
      </c>
      <c r="C16" s="13" t="s">
        <v>11</v>
      </c>
      <c r="D16" s="20">
        <v>1</v>
      </c>
      <c r="E16" s="14">
        <v>0</v>
      </c>
      <c r="F16" s="15">
        <f t="shared" si="0"/>
        <v>0</v>
      </c>
    </row>
    <row r="17" spans="1:6" ht="17.399999999999999" x14ac:dyDescent="0.3">
      <c r="A17" s="22" t="s">
        <v>12</v>
      </c>
      <c r="B17" s="23" t="s">
        <v>57</v>
      </c>
      <c r="C17" s="8"/>
      <c r="D17" s="9"/>
      <c r="E17" s="10"/>
      <c r="F17" s="11"/>
    </row>
    <row r="18" spans="1:6" ht="34.799999999999997" x14ac:dyDescent="0.3">
      <c r="A18" s="21" t="s">
        <v>44</v>
      </c>
      <c r="B18" s="12" t="s">
        <v>21</v>
      </c>
      <c r="C18" s="13" t="s">
        <v>11</v>
      </c>
      <c r="D18" s="20">
        <v>1</v>
      </c>
      <c r="E18" s="14">
        <v>0</v>
      </c>
      <c r="F18" s="15">
        <f t="shared" ref="F18:F30" si="1">ROUND(D18*E18,2)</f>
        <v>0</v>
      </c>
    </row>
    <row r="19" spans="1:6" ht="17.399999999999999" x14ac:dyDescent="0.3">
      <c r="A19" s="21" t="s">
        <v>45</v>
      </c>
      <c r="B19" s="12" t="s">
        <v>22</v>
      </c>
      <c r="C19" s="13" t="s">
        <v>11</v>
      </c>
      <c r="D19" s="20">
        <v>1</v>
      </c>
      <c r="E19" s="14">
        <v>0</v>
      </c>
      <c r="F19" s="15">
        <f t="shared" si="1"/>
        <v>0</v>
      </c>
    </row>
    <row r="20" spans="1:6" ht="17.399999999999999" x14ac:dyDescent="0.3">
      <c r="A20" s="21" t="s">
        <v>46</v>
      </c>
      <c r="B20" s="16" t="s">
        <v>23</v>
      </c>
      <c r="C20" s="13" t="s">
        <v>11</v>
      </c>
      <c r="D20" s="20">
        <v>1</v>
      </c>
      <c r="E20" s="14">
        <v>0</v>
      </c>
      <c r="F20" s="15">
        <f t="shared" si="1"/>
        <v>0</v>
      </c>
    </row>
    <row r="21" spans="1:6" ht="17.399999999999999" x14ac:dyDescent="0.3">
      <c r="A21" s="21" t="s">
        <v>47</v>
      </c>
      <c r="B21" s="16" t="s">
        <v>32</v>
      </c>
      <c r="C21" s="13" t="s">
        <v>11</v>
      </c>
      <c r="D21" s="20">
        <v>1</v>
      </c>
      <c r="E21" s="14">
        <v>0</v>
      </c>
      <c r="F21" s="15">
        <f t="shared" si="1"/>
        <v>0</v>
      </c>
    </row>
    <row r="22" spans="1:6" ht="17.399999999999999" x14ac:dyDescent="0.3">
      <c r="A22" s="21" t="s">
        <v>48</v>
      </c>
      <c r="B22" s="16" t="s">
        <v>33</v>
      </c>
      <c r="C22" s="13" t="s">
        <v>11</v>
      </c>
      <c r="D22" s="20">
        <v>1</v>
      </c>
      <c r="E22" s="14">
        <v>0</v>
      </c>
      <c r="F22" s="15">
        <f t="shared" si="1"/>
        <v>0</v>
      </c>
    </row>
    <row r="23" spans="1:6" ht="17.399999999999999" x14ac:dyDescent="0.3">
      <c r="A23" s="21" t="s">
        <v>49</v>
      </c>
      <c r="B23" s="16" t="s">
        <v>34</v>
      </c>
      <c r="C23" s="13" t="s">
        <v>11</v>
      </c>
      <c r="D23" s="20">
        <v>1</v>
      </c>
      <c r="E23" s="14">
        <v>0</v>
      </c>
      <c r="F23" s="15">
        <f t="shared" si="1"/>
        <v>0</v>
      </c>
    </row>
    <row r="24" spans="1:6" ht="17.399999999999999" x14ac:dyDescent="0.3">
      <c r="A24" s="21" t="s">
        <v>50</v>
      </c>
      <c r="B24" s="16" t="s">
        <v>35</v>
      </c>
      <c r="C24" s="13" t="s">
        <v>11</v>
      </c>
      <c r="D24" s="20">
        <v>1</v>
      </c>
      <c r="E24" s="14">
        <v>0</v>
      </c>
      <c r="F24" s="15">
        <f t="shared" si="1"/>
        <v>0</v>
      </c>
    </row>
    <row r="25" spans="1:6" ht="17.399999999999999" x14ac:dyDescent="0.3">
      <c r="A25" s="21" t="s">
        <v>51</v>
      </c>
      <c r="B25" s="16" t="s">
        <v>36</v>
      </c>
      <c r="C25" s="13" t="s">
        <v>11</v>
      </c>
      <c r="D25" s="20">
        <v>1</v>
      </c>
      <c r="E25" s="14">
        <v>0</v>
      </c>
      <c r="F25" s="15">
        <f t="shared" si="1"/>
        <v>0</v>
      </c>
    </row>
    <row r="26" spans="1:6" ht="34.799999999999997" x14ac:dyDescent="0.3">
      <c r="A26" s="21" t="s">
        <v>52</v>
      </c>
      <c r="B26" s="16" t="s">
        <v>37</v>
      </c>
      <c r="C26" s="13" t="s">
        <v>11</v>
      </c>
      <c r="D26" s="20">
        <v>1</v>
      </c>
      <c r="E26" s="14">
        <v>0</v>
      </c>
      <c r="F26" s="15">
        <f t="shared" si="1"/>
        <v>0</v>
      </c>
    </row>
    <row r="27" spans="1:6" ht="34.799999999999997" x14ac:dyDescent="0.3">
      <c r="A27" s="21" t="s">
        <v>53</v>
      </c>
      <c r="B27" s="16" t="s">
        <v>38</v>
      </c>
      <c r="C27" s="13" t="s">
        <v>11</v>
      </c>
      <c r="D27" s="20">
        <v>1</v>
      </c>
      <c r="E27" s="14">
        <v>0</v>
      </c>
      <c r="F27" s="15">
        <f t="shared" si="1"/>
        <v>0</v>
      </c>
    </row>
    <row r="28" spans="1:6" ht="17.399999999999999" x14ac:dyDescent="0.3">
      <c r="A28" s="21" t="s">
        <v>54</v>
      </c>
      <c r="B28" s="16" t="s">
        <v>39</v>
      </c>
      <c r="C28" s="13" t="s">
        <v>11</v>
      </c>
      <c r="D28" s="20">
        <v>1</v>
      </c>
      <c r="E28" s="14">
        <v>0</v>
      </c>
      <c r="F28" s="15">
        <f t="shared" si="1"/>
        <v>0</v>
      </c>
    </row>
    <row r="29" spans="1:6" ht="17.399999999999999" x14ac:dyDescent="0.3">
      <c r="A29" s="21" t="s">
        <v>55</v>
      </c>
      <c r="B29" s="16" t="s">
        <v>40</v>
      </c>
      <c r="C29" s="13" t="s">
        <v>11</v>
      </c>
      <c r="D29" s="20">
        <v>1</v>
      </c>
      <c r="E29" s="14">
        <v>0</v>
      </c>
      <c r="F29" s="15">
        <f t="shared" si="1"/>
        <v>0</v>
      </c>
    </row>
    <row r="30" spans="1:6" ht="70.2" thickBot="1" x14ac:dyDescent="0.35">
      <c r="A30" s="21" t="s">
        <v>56</v>
      </c>
      <c r="B30" s="16" t="s">
        <v>43</v>
      </c>
      <c r="C30" s="13" t="s">
        <v>11</v>
      </c>
      <c r="D30" s="20">
        <v>1</v>
      </c>
      <c r="E30" s="14">
        <v>0</v>
      </c>
      <c r="F30" s="15">
        <f t="shared" si="1"/>
        <v>0</v>
      </c>
    </row>
    <row r="31" spans="1:6" ht="17.399999999999999" x14ac:dyDescent="0.3">
      <c r="A31" s="22" t="s">
        <v>13</v>
      </c>
      <c r="B31" s="23" t="s">
        <v>58</v>
      </c>
      <c r="C31" s="8"/>
      <c r="D31" s="9"/>
      <c r="E31" s="10"/>
      <c r="F31" s="11"/>
    </row>
    <row r="32" spans="1:6" ht="34.799999999999997" x14ac:dyDescent="0.3">
      <c r="A32" s="21" t="s">
        <v>59</v>
      </c>
      <c r="B32" s="12" t="s">
        <v>21</v>
      </c>
      <c r="C32" s="13" t="s">
        <v>11</v>
      </c>
      <c r="D32" s="20">
        <v>1</v>
      </c>
      <c r="E32" s="14">
        <v>0</v>
      </c>
      <c r="F32" s="15">
        <f t="shared" ref="F32:F44" si="2">ROUND(D32*E32,2)</f>
        <v>0</v>
      </c>
    </row>
    <row r="33" spans="1:6" ht="17.399999999999999" x14ac:dyDescent="0.3">
      <c r="A33" s="21" t="s">
        <v>60</v>
      </c>
      <c r="B33" s="12" t="s">
        <v>22</v>
      </c>
      <c r="C33" s="13" t="s">
        <v>11</v>
      </c>
      <c r="D33" s="20">
        <v>1</v>
      </c>
      <c r="E33" s="14">
        <v>0</v>
      </c>
      <c r="F33" s="15">
        <f t="shared" si="2"/>
        <v>0</v>
      </c>
    </row>
    <row r="34" spans="1:6" ht="17.399999999999999" x14ac:dyDescent="0.3">
      <c r="A34" s="21" t="s">
        <v>61</v>
      </c>
      <c r="B34" s="16" t="s">
        <v>23</v>
      </c>
      <c r="C34" s="13" t="s">
        <v>11</v>
      </c>
      <c r="D34" s="20">
        <v>1</v>
      </c>
      <c r="E34" s="14">
        <v>0</v>
      </c>
      <c r="F34" s="15">
        <f t="shared" si="2"/>
        <v>0</v>
      </c>
    </row>
    <row r="35" spans="1:6" ht="17.399999999999999" x14ac:dyDescent="0.3">
      <c r="A35" s="21" t="s">
        <v>62</v>
      </c>
      <c r="B35" s="16" t="s">
        <v>32</v>
      </c>
      <c r="C35" s="13" t="s">
        <v>11</v>
      </c>
      <c r="D35" s="20">
        <v>1</v>
      </c>
      <c r="E35" s="14">
        <v>0</v>
      </c>
      <c r="F35" s="15">
        <f t="shared" si="2"/>
        <v>0</v>
      </c>
    </row>
    <row r="36" spans="1:6" ht="17.399999999999999" x14ac:dyDescent="0.3">
      <c r="A36" s="21" t="s">
        <v>63</v>
      </c>
      <c r="B36" s="16" t="s">
        <v>33</v>
      </c>
      <c r="C36" s="13" t="s">
        <v>11</v>
      </c>
      <c r="D36" s="20">
        <v>1</v>
      </c>
      <c r="E36" s="14">
        <v>0</v>
      </c>
      <c r="F36" s="15">
        <f t="shared" si="2"/>
        <v>0</v>
      </c>
    </row>
    <row r="37" spans="1:6" ht="17.399999999999999" x14ac:dyDescent="0.3">
      <c r="A37" s="21" t="s">
        <v>64</v>
      </c>
      <c r="B37" s="16" t="s">
        <v>34</v>
      </c>
      <c r="C37" s="13" t="s">
        <v>11</v>
      </c>
      <c r="D37" s="20">
        <v>1</v>
      </c>
      <c r="E37" s="14">
        <v>0</v>
      </c>
      <c r="F37" s="15">
        <f t="shared" si="2"/>
        <v>0</v>
      </c>
    </row>
    <row r="38" spans="1:6" ht="17.399999999999999" x14ac:dyDescent="0.3">
      <c r="A38" s="21" t="s">
        <v>65</v>
      </c>
      <c r="B38" s="16" t="s">
        <v>35</v>
      </c>
      <c r="C38" s="13" t="s">
        <v>11</v>
      </c>
      <c r="D38" s="20">
        <v>1</v>
      </c>
      <c r="E38" s="14">
        <v>0</v>
      </c>
      <c r="F38" s="15">
        <f t="shared" si="2"/>
        <v>0</v>
      </c>
    </row>
    <row r="39" spans="1:6" ht="17.399999999999999" x14ac:dyDescent="0.3">
      <c r="A39" s="21" t="s">
        <v>66</v>
      </c>
      <c r="B39" s="16" t="s">
        <v>36</v>
      </c>
      <c r="C39" s="13" t="s">
        <v>11</v>
      </c>
      <c r="D39" s="20">
        <v>1</v>
      </c>
      <c r="E39" s="14">
        <v>0</v>
      </c>
      <c r="F39" s="15">
        <f t="shared" si="2"/>
        <v>0</v>
      </c>
    </row>
    <row r="40" spans="1:6" ht="34.799999999999997" x14ac:dyDescent="0.3">
      <c r="A40" s="21" t="s">
        <v>67</v>
      </c>
      <c r="B40" s="16" t="s">
        <v>37</v>
      </c>
      <c r="C40" s="13" t="s">
        <v>11</v>
      </c>
      <c r="D40" s="20">
        <v>1</v>
      </c>
      <c r="E40" s="14">
        <v>0</v>
      </c>
      <c r="F40" s="15">
        <f t="shared" si="2"/>
        <v>0</v>
      </c>
    </row>
    <row r="41" spans="1:6" ht="34.799999999999997" x14ac:dyDescent="0.3">
      <c r="A41" s="21" t="s">
        <v>68</v>
      </c>
      <c r="B41" s="16" t="s">
        <v>38</v>
      </c>
      <c r="C41" s="13" t="s">
        <v>11</v>
      </c>
      <c r="D41" s="20">
        <v>1</v>
      </c>
      <c r="E41" s="14">
        <v>0</v>
      </c>
      <c r="F41" s="15">
        <f t="shared" si="2"/>
        <v>0</v>
      </c>
    </row>
    <row r="42" spans="1:6" ht="17.399999999999999" x14ac:dyDescent="0.3">
      <c r="A42" s="21" t="s">
        <v>69</v>
      </c>
      <c r="B42" s="16" t="s">
        <v>39</v>
      </c>
      <c r="C42" s="13" t="s">
        <v>11</v>
      </c>
      <c r="D42" s="20">
        <v>1</v>
      </c>
      <c r="E42" s="14">
        <v>0</v>
      </c>
      <c r="F42" s="15">
        <f t="shared" si="2"/>
        <v>0</v>
      </c>
    </row>
    <row r="43" spans="1:6" ht="17.399999999999999" x14ac:dyDescent="0.3">
      <c r="A43" s="21" t="s">
        <v>70</v>
      </c>
      <c r="B43" s="16" t="s">
        <v>40</v>
      </c>
      <c r="C43" s="13" t="s">
        <v>11</v>
      </c>
      <c r="D43" s="20">
        <v>1</v>
      </c>
      <c r="E43" s="14">
        <v>0</v>
      </c>
      <c r="F43" s="15">
        <f t="shared" si="2"/>
        <v>0</v>
      </c>
    </row>
    <row r="44" spans="1:6" ht="69.599999999999994" x14ac:dyDescent="0.3">
      <c r="A44" s="21" t="s">
        <v>71</v>
      </c>
      <c r="B44" s="16" t="s">
        <v>43</v>
      </c>
      <c r="C44" s="13" t="s">
        <v>11</v>
      </c>
      <c r="D44" s="20">
        <v>1</v>
      </c>
      <c r="E44" s="14">
        <v>0</v>
      </c>
      <c r="F44" s="15">
        <f t="shared" si="2"/>
        <v>0</v>
      </c>
    </row>
    <row r="45" spans="1:6" ht="21" customHeight="1" thickBot="1" x14ac:dyDescent="0.35">
      <c r="A45" s="34" t="s">
        <v>14</v>
      </c>
      <c r="B45" s="35"/>
      <c r="C45" s="35"/>
      <c r="D45" s="35"/>
      <c r="E45" s="36"/>
      <c r="F45" s="19">
        <f>ROUND(SUM(F3:F44),2)</f>
        <v>0</v>
      </c>
    </row>
    <row r="46" spans="1:6" ht="20.399999999999999" customHeight="1" thickBot="1" x14ac:dyDescent="0.35">
      <c r="A46" s="37" t="s">
        <v>15</v>
      </c>
      <c r="B46" s="38"/>
      <c r="C46" s="38"/>
      <c r="D46" s="38"/>
      <c r="E46" s="39"/>
      <c r="F46" s="17">
        <f>ROUND(F45*1.23-F45,2)</f>
        <v>0</v>
      </c>
    </row>
    <row r="47" spans="1:6" ht="21" customHeight="1" thickBot="1" x14ac:dyDescent="0.35">
      <c r="A47" s="40" t="s">
        <v>6</v>
      </c>
      <c r="B47" s="41"/>
      <c r="C47" s="41"/>
      <c r="D47" s="41"/>
      <c r="E47" s="42"/>
      <c r="F47" s="18">
        <f>ROUND(F46+F45,2)</f>
        <v>0</v>
      </c>
    </row>
    <row r="48" spans="1:6" ht="14.4" customHeight="1" x14ac:dyDescent="0.3">
      <c r="A48" s="43" t="s">
        <v>7</v>
      </c>
      <c r="B48" s="43"/>
      <c r="C48" s="43"/>
      <c r="D48" s="43"/>
      <c r="E48" s="43"/>
      <c r="F48" s="43"/>
    </row>
    <row r="49" spans="1:6" ht="364.95" customHeight="1" x14ac:dyDescent="0.3">
      <c r="A49" s="44" t="s">
        <v>89</v>
      </c>
      <c r="B49" s="45"/>
      <c r="C49" s="45"/>
      <c r="D49" s="45"/>
      <c r="E49" s="45"/>
      <c r="F49" s="45"/>
    </row>
    <row r="50" spans="1:6" x14ac:dyDescent="0.3">
      <c r="C50" s="32" t="s">
        <v>9</v>
      </c>
      <c r="D50" s="32"/>
      <c r="E50" s="32"/>
      <c r="F50" s="32"/>
    </row>
    <row r="51" spans="1:6" x14ac:dyDescent="0.3">
      <c r="C51" s="32"/>
      <c r="D51" s="32"/>
      <c r="E51" s="32"/>
      <c r="F51" s="32"/>
    </row>
    <row r="52" spans="1:6" x14ac:dyDescent="0.3">
      <c r="C52" s="32"/>
      <c r="D52" s="32"/>
      <c r="E52" s="32"/>
      <c r="F52" s="32"/>
    </row>
    <row r="53" spans="1:6" x14ac:dyDescent="0.3">
      <c r="C53" s="32"/>
      <c r="D53" s="32"/>
      <c r="E53" s="32"/>
      <c r="F53" s="32"/>
    </row>
    <row r="54" spans="1:6" x14ac:dyDescent="0.3">
      <c r="C54" s="32"/>
      <c r="D54" s="32"/>
      <c r="E54" s="32"/>
      <c r="F54" s="32"/>
    </row>
    <row r="55" spans="1:6" x14ac:dyDescent="0.3">
      <c r="C55" s="32"/>
      <c r="D55" s="32"/>
      <c r="E55" s="32"/>
      <c r="F55" s="32"/>
    </row>
    <row r="56" spans="1:6" ht="35.4" customHeight="1" x14ac:dyDescent="0.3">
      <c r="C56" s="32"/>
      <c r="D56" s="32"/>
      <c r="E56" s="32"/>
      <c r="F56" s="32"/>
    </row>
    <row r="57" spans="1:6" x14ac:dyDescent="0.3">
      <c r="C57" s="32" t="s">
        <v>10</v>
      </c>
      <c r="D57" s="32"/>
      <c r="E57" s="32"/>
      <c r="F57" s="32"/>
    </row>
  </sheetData>
  <mergeCells count="8">
    <mergeCell ref="C50:F56"/>
    <mergeCell ref="C57:F57"/>
    <mergeCell ref="A1:F1"/>
    <mergeCell ref="A45:E45"/>
    <mergeCell ref="A46:E46"/>
    <mergeCell ref="A47:E47"/>
    <mergeCell ref="A48:F48"/>
    <mergeCell ref="A49:F49"/>
  </mergeCells>
  <phoneticPr fontId="2" type="noConversion"/>
  <pageMargins left="0.25" right="0.25" top="0.75" bottom="0.75" header="0.3" footer="0.3"/>
  <pageSetup paperSize="9"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F7ADA-5204-44C4-8DB2-4FECB28CA976}">
  <sheetPr>
    <pageSetUpPr fitToPage="1"/>
  </sheetPr>
  <dimension ref="A1:C26"/>
  <sheetViews>
    <sheetView zoomScale="90" zoomScaleNormal="90" workbookViewId="0">
      <selection activeCell="C20" sqref="C20"/>
    </sheetView>
  </sheetViews>
  <sheetFormatPr defaultColWidth="9.109375" defaultRowHeight="14.4" x14ac:dyDescent="0.3"/>
  <cols>
    <col min="1" max="1" width="9.33203125" style="1" customWidth="1"/>
    <col min="2" max="2" width="82.5546875" style="1" customWidth="1"/>
    <col min="3" max="3" width="30.88671875" style="1" customWidth="1"/>
    <col min="4" max="16384" width="9.109375" style="1"/>
  </cols>
  <sheetData>
    <row r="1" spans="1:3" ht="69.599999999999994" customHeight="1" thickBot="1" x14ac:dyDescent="0.35">
      <c r="A1" s="50" t="s">
        <v>16</v>
      </c>
      <c r="B1" s="50"/>
      <c r="C1" s="50"/>
    </row>
    <row r="2" spans="1:3" ht="20.399999999999999" customHeight="1" x14ac:dyDescent="0.3">
      <c r="A2" s="46" t="s">
        <v>5</v>
      </c>
      <c r="B2" s="48" t="s">
        <v>0</v>
      </c>
      <c r="C2" s="51" t="s">
        <v>73</v>
      </c>
    </row>
    <row r="3" spans="1:3" ht="21" customHeight="1" thickBot="1" x14ac:dyDescent="0.35">
      <c r="A3" s="47"/>
      <c r="B3" s="49"/>
      <c r="C3" s="52"/>
    </row>
    <row r="4" spans="1:3" ht="17.399999999999999" x14ac:dyDescent="0.3">
      <c r="A4" s="22"/>
      <c r="B4" s="23" t="s">
        <v>17</v>
      </c>
      <c r="C4" s="26"/>
    </row>
    <row r="5" spans="1:3" ht="15" x14ac:dyDescent="0.3">
      <c r="A5" s="24">
        <v>1</v>
      </c>
      <c r="B5" s="25" t="s">
        <v>72</v>
      </c>
      <c r="C5" s="27" t="s">
        <v>81</v>
      </c>
    </row>
    <row r="6" spans="1:3" ht="15" x14ac:dyDescent="0.3">
      <c r="A6" s="24">
        <v>2</v>
      </c>
      <c r="B6" s="25" t="s">
        <v>75</v>
      </c>
      <c r="C6" s="27" t="s">
        <v>82</v>
      </c>
    </row>
    <row r="7" spans="1:3" ht="15" x14ac:dyDescent="0.3">
      <c r="A7" s="24">
        <v>3</v>
      </c>
      <c r="B7" s="25" t="s">
        <v>79</v>
      </c>
      <c r="C7" s="27" t="s">
        <v>83</v>
      </c>
    </row>
    <row r="8" spans="1:3" ht="15" x14ac:dyDescent="0.3">
      <c r="A8" s="24">
        <v>4</v>
      </c>
      <c r="B8" s="25" t="s">
        <v>76</v>
      </c>
      <c r="C8" s="27" t="s">
        <v>77</v>
      </c>
    </row>
    <row r="9" spans="1:3" ht="21.6" customHeight="1" thickBot="1" x14ac:dyDescent="0.35">
      <c r="A9" s="28">
        <v>5</v>
      </c>
      <c r="B9" s="29" t="s">
        <v>80</v>
      </c>
      <c r="C9" s="30" t="s">
        <v>78</v>
      </c>
    </row>
    <row r="10" spans="1:3" ht="17.399999999999999" x14ac:dyDescent="0.3">
      <c r="A10" s="22"/>
      <c r="B10" s="23" t="s">
        <v>57</v>
      </c>
      <c r="C10" s="31"/>
    </row>
    <row r="11" spans="1:3" ht="15" x14ac:dyDescent="0.3">
      <c r="A11" s="24">
        <v>1</v>
      </c>
      <c r="B11" s="25" t="s">
        <v>72</v>
      </c>
      <c r="C11" s="27" t="s">
        <v>74</v>
      </c>
    </row>
    <row r="12" spans="1:3" ht="15" x14ac:dyDescent="0.3">
      <c r="A12" s="24">
        <v>2</v>
      </c>
      <c r="B12" s="25" t="s">
        <v>75</v>
      </c>
      <c r="C12" s="27" t="s">
        <v>82</v>
      </c>
    </row>
    <row r="13" spans="1:3" ht="15" x14ac:dyDescent="0.3">
      <c r="A13" s="24">
        <v>3</v>
      </c>
      <c r="B13" s="25" t="s">
        <v>79</v>
      </c>
      <c r="C13" s="27" t="s">
        <v>83</v>
      </c>
    </row>
    <row r="14" spans="1:3" ht="15" x14ac:dyDescent="0.3">
      <c r="A14" s="24">
        <v>4</v>
      </c>
      <c r="B14" s="25" t="s">
        <v>76</v>
      </c>
      <c r="C14" s="27" t="s">
        <v>77</v>
      </c>
    </row>
    <row r="15" spans="1:3" ht="15.6" thickBot="1" x14ac:dyDescent="0.35">
      <c r="A15" s="28">
        <v>5</v>
      </c>
      <c r="B15" s="29" t="s">
        <v>80</v>
      </c>
      <c r="C15" s="30" t="s">
        <v>78</v>
      </c>
    </row>
    <row r="16" spans="1:3" ht="17.399999999999999" x14ac:dyDescent="0.3">
      <c r="A16" s="22"/>
      <c r="B16" s="23" t="s">
        <v>58</v>
      </c>
      <c r="C16" s="31"/>
    </row>
    <row r="17" spans="1:3" ht="15" x14ac:dyDescent="0.3">
      <c r="A17" s="24">
        <v>1</v>
      </c>
      <c r="B17" s="25" t="s">
        <v>72</v>
      </c>
      <c r="C17" s="27" t="s">
        <v>84</v>
      </c>
    </row>
    <row r="18" spans="1:3" ht="15" x14ac:dyDescent="0.3">
      <c r="A18" s="24">
        <v>2</v>
      </c>
      <c r="B18" s="25" t="s">
        <v>75</v>
      </c>
      <c r="C18" s="27" t="s">
        <v>87</v>
      </c>
    </row>
    <row r="19" spans="1:3" ht="15" x14ac:dyDescent="0.3">
      <c r="A19" s="24">
        <v>3</v>
      </c>
      <c r="B19" s="25" t="s">
        <v>79</v>
      </c>
      <c r="C19" s="27" t="s">
        <v>88</v>
      </c>
    </row>
    <row r="20" spans="1:3" ht="15" x14ac:dyDescent="0.3">
      <c r="A20" s="24">
        <v>4</v>
      </c>
      <c r="B20" s="25" t="s">
        <v>76</v>
      </c>
      <c r="C20" s="27" t="s">
        <v>85</v>
      </c>
    </row>
    <row r="21" spans="1:3" ht="15.6" thickBot="1" x14ac:dyDescent="0.35">
      <c r="A21" s="28">
        <v>5</v>
      </c>
      <c r="B21" s="29" t="s">
        <v>80</v>
      </c>
      <c r="C21" s="30" t="s">
        <v>86</v>
      </c>
    </row>
    <row r="26" spans="1:3" ht="35.4" customHeight="1" x14ac:dyDescent="0.3"/>
  </sheetData>
  <mergeCells count="4">
    <mergeCell ref="A2:A3"/>
    <mergeCell ref="B2:B3"/>
    <mergeCell ref="A1:C1"/>
    <mergeCell ref="C2:C3"/>
  </mergeCells>
  <phoneticPr fontId="2" type="noConversion"/>
  <pageMargins left="0.25" right="0.25" top="0.75" bottom="0.75" header="0.3" footer="0.3"/>
  <pageSetup paperSize="9"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1A9665B414DC4486FB53348B313C93" ma:contentTypeVersion="5" ma:contentTypeDescription="Utwórz nowy dokument." ma:contentTypeScope="" ma:versionID="8bf84f22f110899d778e609230233954">
  <xsd:schema xmlns:xsd="http://www.w3.org/2001/XMLSchema" xmlns:xs="http://www.w3.org/2001/XMLSchema" xmlns:p="http://schemas.microsoft.com/office/2006/metadata/properties" xmlns:ns3="3965e4d7-8a16-4777-a2fb-59e916401be3" targetNamespace="http://schemas.microsoft.com/office/2006/metadata/properties" ma:root="true" ma:fieldsID="c6e14ad4e078c3b528f2ef08b23c60f7" ns3:_="">
    <xsd:import namespace="3965e4d7-8a16-4777-a2fb-59e916401be3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e4d7-8a16-4777-a2fb-59e916401be3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E92105-6BF7-4369-AD29-6B28A276FD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1BCD20-42D1-4BAC-BF08-489BFAFD3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5e4d7-8a16-4777-a2fb-59e916401b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4BDE6F-ACE7-42B1-9A46-E8689E875ED8}">
  <ds:schemaRefs>
    <ds:schemaRef ds:uri="http://purl.org/dc/dcmitype/"/>
    <ds:schemaRef ds:uri="3965e4d7-8a16-4777-a2fb-59e916401be3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RCO</vt:lpstr>
      <vt:lpstr>Harmonogram robót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Zarębska</dc:creator>
  <cp:lastModifiedBy>Rumiński Michał</cp:lastModifiedBy>
  <cp:lastPrinted>2025-05-09T06:59:11Z</cp:lastPrinted>
  <dcterms:created xsi:type="dcterms:W3CDTF">2016-04-06T09:49:35Z</dcterms:created>
  <dcterms:modified xsi:type="dcterms:W3CDTF">2025-07-22T05:59:00Z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0x010100B61A9665B414DC4486FB53348B313C93</vt:lpwstr>
  </property>
</Properties>
</file>