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211 - wykonanie nawierzchni asfaltowej na przejazdach\Podwykonawstwo\2. Asfaltowanie ISE Poznań Główny\"/>
    </mc:Choice>
  </mc:AlternateContent>
  <xr:revisionPtr revIDLastSave="0" documentId="13_ncr:1_{8FC250C7-46F7-4D37-8B76-18ECC50FCC60}" xr6:coauthVersionLast="47" xr6:coauthVersionMax="47" xr10:uidLastSave="{00000000-0000-0000-0000-000000000000}"/>
  <bookViews>
    <workbookView xWindow="375" yWindow="2805" windowWidth="27165" windowHeight="145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5" i="1"/>
  <c r="G26" i="1"/>
  <c r="G27" i="1"/>
  <c r="G29" i="1"/>
  <c r="G32" i="1"/>
  <c r="G8" i="1" l="1"/>
  <c r="G10" i="1"/>
  <c r="G23" i="1" l="1"/>
  <c r="G22" i="1"/>
  <c r="G21" i="1"/>
  <c r="G19" i="1"/>
  <c r="G18" i="1"/>
  <c r="G17" i="1"/>
  <c r="G13" i="1"/>
  <c r="G14" i="1"/>
  <c r="G15" i="1"/>
  <c r="G3" i="1"/>
  <c r="G33" i="1" s="1"/>
  <c r="G4" i="1"/>
  <c r="G5" i="1"/>
  <c r="G6" i="1"/>
  <c r="G11" i="1"/>
  <c r="G34" i="1" l="1"/>
  <c r="G35" i="1" s="1"/>
</calcChain>
</file>

<file path=xl/sharedStrings.xml><?xml version="1.0" encoding="utf-8"?>
<sst xmlns="http://schemas.openxmlformats.org/spreadsheetml/2006/main" count="89" uniqueCount="58">
  <si>
    <t xml:space="preserve">Rodzaj Robót </t>
  </si>
  <si>
    <t xml:space="preserve">Jedn. </t>
  </si>
  <si>
    <t>Ilość</t>
  </si>
  <si>
    <t>Cena jedn.</t>
  </si>
  <si>
    <t>Wartość</t>
  </si>
  <si>
    <t>L.p</t>
  </si>
  <si>
    <t>Dodatkowe informacje</t>
  </si>
  <si>
    <t>1.1.</t>
  </si>
  <si>
    <t>1.2.</t>
  </si>
  <si>
    <t xml:space="preserve">Planowane terminy </t>
  </si>
  <si>
    <t>Podatek Vat</t>
  </si>
  <si>
    <t>SUMA netto</t>
  </si>
  <si>
    <t>SUMA brutto</t>
  </si>
  <si>
    <t>2.1.</t>
  </si>
  <si>
    <t>Frezowanie starej nawierzchni wg potrzeb w celu nawiązania do istniejącej nawierzchni drogowej wraz zagospodarowaniem urobku</t>
  </si>
  <si>
    <t>m²</t>
  </si>
  <si>
    <t>2.2.</t>
  </si>
  <si>
    <t>2.3.</t>
  </si>
  <si>
    <t>Wykonanie podbudowy pod nawierzchnię asfaltową - Materiał Podwykonawcy</t>
  </si>
  <si>
    <t>3.1.</t>
  </si>
  <si>
    <t>3.2.</t>
  </si>
  <si>
    <t>3.3.</t>
  </si>
  <si>
    <t>Ułożenie warstwy wiążącej i ścieralnej na mięrzytorzu o łącznej grubości wymaganej dla danej kategorii drogi wraz z wykonaniem podbudowy pod nawierzchnię asfaltową - Materiał Podwykonawcy. Zamknięcie drogi połówkowe, ruch pojazdami kierowany ręcznie przez Podwykonawcę. Ruch pociągów bez ograniczeń</t>
  </si>
  <si>
    <t>4.2.</t>
  </si>
  <si>
    <t>4.3.</t>
  </si>
  <si>
    <t xml:space="preserve">Ułożenie warstwy wiążącej i ścieralnejna o łącznej grubości wymaganej dla danej kategorii drogi - Materiał Podwykonawcy. 
Zamknięcie drogi połówkowe, ruch pojazdami kierowany ręcznie przez Podwykonawcę. Tor zamkniętny. </t>
  </si>
  <si>
    <t>4.4.</t>
  </si>
  <si>
    <t>…......................................................................</t>
  </si>
  <si>
    <t>Podpis Podwykonawcy</t>
  </si>
  <si>
    <t>1. W cenie należy uwzględnić odtworzenie oznakowania poziomego po robotach.</t>
  </si>
  <si>
    <t>Przejazd na LK 354 w km 8,037 tor - 1KB Konin - skrzyżowanie z drogą powiatową nr 2430P Poznań - Złotniki</t>
  </si>
  <si>
    <t>Demontaż kostki brukowej</t>
  </si>
  <si>
    <t>1.3.</t>
  </si>
  <si>
    <t>Przejazd na LK 354 w km 18,986 - skrzyżowanie z drogą powiatową Oborniki - Kowalewko</t>
  </si>
  <si>
    <t xml:space="preserve">Ułożenie warstwy wiążącej i ścieralnejna na międzytorzu o łącznej grubości wymaganej dla danej kategorii drogi - Materiał Podwykonawcy. 
Zamknięcie drogi połówkowe - ruch pojazdami kierowany wahadłowo - ręcznie lub przez sygnalizację świetlną przez Podwykonawcę. Ruch pociągów bez ograniczeń. </t>
  </si>
  <si>
    <t>Wykonanie podbudowy na międzytorzu pod nawierzchnię asfaltową - Materiał Podwykonawcy</t>
  </si>
  <si>
    <t>do dnia 12.09.2025r.</t>
  </si>
  <si>
    <t>Przejazd na LK 354 w km 15,305 - skrzyżowanie z ul. Tysiąclecia Golęczewo i ul. Golczewska Chludowo</t>
  </si>
  <si>
    <t>do dnia 16.09.2025r.</t>
  </si>
  <si>
    <t>Przejazd na LK 357 w km 93,535 szlak Granowo - Stęszew - skrzyżowanie z drogą wojewódzką nr 311</t>
  </si>
  <si>
    <t>Przejazd na LK 357 w km 87,482 p.o. Strykowo - skrzyżowanie z drogą powiatową Strykowo - Modrze</t>
  </si>
  <si>
    <t xml:space="preserve">Ułożenie warstwy wiążącej i ścieralnej na dojeździe do przejazdu (strona lewa) o łącznej grubości wymaganej dla danej kategorii drogi - Materiał Podwykonawcy. 
Zamknięcie drogi połówkowe, ruch pojazdami kierowany ręcznie przez Podwykonawcę. Tor zamkniętny. </t>
  </si>
  <si>
    <t>do dnia 17.09.2025r.</t>
  </si>
  <si>
    <t>5.1.</t>
  </si>
  <si>
    <t>5.2.</t>
  </si>
  <si>
    <t>5.3.</t>
  </si>
  <si>
    <t>Przejazd na LK 357 w km 68,464 stacja Grodzisk Wlkp - skrzyżowanie z drogą gminną ul. Działkowa w Grodzisku Wlkp.</t>
  </si>
  <si>
    <t xml:space="preserve">Frezowanie starej nawierzchni wg potrzeb w celu nawiązania do istniejącej nawierzchni drogowej wraz zagospodarowaniem urobku </t>
  </si>
  <si>
    <t>mb</t>
  </si>
  <si>
    <t>Zabudowa krawężników po stronie prawej na długości 6 m - Materiał Podwykonawcy</t>
  </si>
  <si>
    <t>Wykonanie podbudowy pod nawierzchnię asfaltową strona lewa ok. 25 m², strona prawa ok. 20 m² - Materiał Podwykonawcy</t>
  </si>
  <si>
    <t xml:space="preserve">Ułożenie warstwy wiążącej i ścieralnej na dojazdach do przejazdu (strona lewa ok. 25 m², strona prawa ok. 20 m²) o łącznej grubości wymaganej dla danej kategorii drogi - Materiał Podwykonawcy. 
Zamknięcie drogi połówkowe, ruch pojazdami kierowany ręcznie przez Podwykonawcę. Tor zamkniętny. </t>
  </si>
  <si>
    <t>6.1.</t>
  </si>
  <si>
    <t>6.2.</t>
  </si>
  <si>
    <t>6.3.</t>
  </si>
  <si>
    <t>6.4.</t>
  </si>
  <si>
    <t>1.4.</t>
  </si>
  <si>
    <t>Rozbicie Ceny Ofertowej
Remont  nawierzchni asfaltowej na przejazdach kolejowo-drogowych: na LK 354 w km 8,037; w km 15,305; w km 18,986; 
na LK 357 km 87,482; w km 93,535; w km 68,464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</si>
</sst>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" fontId="0" fillId="2" borderId="13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" fontId="0" fillId="4" borderId="10" xfId="0" applyNumberFormat="1" applyFill="1" applyBorder="1" applyAlignment="1">
      <alignment horizontal="center" vertical="center" wrapText="1"/>
    </xf>
    <xf numFmtId="16" fontId="0" fillId="4" borderId="11" xfId="0" applyNumberFormat="1" applyFill="1" applyBorder="1" applyAlignment="1">
      <alignment horizontal="center" vertical="center" wrapText="1"/>
    </xf>
    <xf numFmtId="16" fontId="0" fillId="4" borderId="12" xfId="0" applyNumberFormat="1" applyFill="1" applyBorder="1" applyAlignment="1">
      <alignment horizontal="center" vertical="center" wrapText="1"/>
    </xf>
    <xf numFmtId="16" fontId="0" fillId="4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workbookViewId="0">
      <selection sqref="A1:G1"/>
    </sheetView>
  </sheetViews>
  <sheetFormatPr defaultColWidth="9.140625" defaultRowHeight="15" x14ac:dyDescent="0.25"/>
  <cols>
    <col min="1" max="1" width="9.5703125" style="1" customWidth="1"/>
    <col min="2" max="2" width="60.7109375" style="1" customWidth="1"/>
    <col min="3" max="3" width="19.28515625" style="1" customWidth="1"/>
    <col min="4" max="4" width="9.7109375" style="1" customWidth="1"/>
    <col min="5" max="5" width="7.42578125" style="1" customWidth="1"/>
    <col min="6" max="6" width="12.5703125" style="1" customWidth="1"/>
    <col min="7" max="7" width="17.85546875" style="1" customWidth="1"/>
    <col min="8" max="16384" width="9.140625" style="1"/>
  </cols>
  <sheetData>
    <row r="1" spans="1:7" ht="60" customHeight="1" thickBot="1" x14ac:dyDescent="0.3">
      <c r="A1" s="20" t="s">
        <v>57</v>
      </c>
      <c r="B1" s="20"/>
      <c r="C1" s="20"/>
      <c r="D1" s="20"/>
      <c r="E1" s="20"/>
      <c r="F1" s="20"/>
      <c r="G1" s="20"/>
    </row>
    <row r="2" spans="1:7" ht="24" customHeight="1" thickBot="1" x14ac:dyDescent="0.3">
      <c r="A2" s="13" t="s">
        <v>5</v>
      </c>
      <c r="B2" s="14" t="s">
        <v>0</v>
      </c>
      <c r="C2" s="14" t="s">
        <v>9</v>
      </c>
      <c r="D2" s="15" t="s">
        <v>1</v>
      </c>
      <c r="E2" s="16" t="s">
        <v>2</v>
      </c>
      <c r="F2" s="17" t="s">
        <v>3</v>
      </c>
      <c r="G2" s="14" t="s">
        <v>4</v>
      </c>
    </row>
    <row r="3" spans="1:7" ht="0.6" customHeight="1" x14ac:dyDescent="0.25">
      <c r="A3" s="3" t="s">
        <v>8</v>
      </c>
      <c r="B3" s="4"/>
      <c r="C3" s="5"/>
      <c r="D3" s="5"/>
      <c r="E3" s="5">
        <v>1</v>
      </c>
      <c r="F3" s="6"/>
      <c r="G3" s="7">
        <f t="shared" ref="G3:G11" si="0">ROUND(F3*E3,2)</f>
        <v>0</v>
      </c>
    </row>
    <row r="4" spans="1:7" ht="106.9" hidden="1" customHeight="1" thickBot="1" x14ac:dyDescent="0.3">
      <c r="A4" s="3" t="s">
        <v>13</v>
      </c>
      <c r="B4" s="4"/>
      <c r="C4" s="25"/>
      <c r="D4" s="5"/>
      <c r="E4" s="5">
        <v>1</v>
      </c>
      <c r="F4" s="6"/>
      <c r="G4" s="7">
        <f t="shared" si="0"/>
        <v>0</v>
      </c>
    </row>
    <row r="5" spans="1:7" ht="0.6" hidden="1" customHeight="1" thickBot="1" x14ac:dyDescent="0.3">
      <c r="A5" s="3"/>
      <c r="B5" s="4"/>
      <c r="C5" s="26"/>
      <c r="D5" s="5"/>
      <c r="E5" s="5"/>
      <c r="F5" s="6"/>
      <c r="G5" s="7">
        <f t="shared" si="0"/>
        <v>0</v>
      </c>
    </row>
    <row r="6" spans="1:7" ht="66" hidden="1" customHeight="1" thickBot="1" x14ac:dyDescent="0.3">
      <c r="A6" s="8"/>
      <c r="B6" s="4"/>
      <c r="C6" s="9"/>
      <c r="D6" s="9"/>
      <c r="E6" s="9"/>
      <c r="F6" s="10"/>
      <c r="G6" s="7">
        <f t="shared" si="0"/>
        <v>0</v>
      </c>
    </row>
    <row r="7" spans="1:7" ht="25.15" customHeight="1" x14ac:dyDescent="0.25">
      <c r="A7" s="28" t="s">
        <v>30</v>
      </c>
      <c r="B7" s="29"/>
      <c r="C7" s="29"/>
      <c r="D7" s="29"/>
      <c r="E7" s="29"/>
      <c r="F7" s="29"/>
      <c r="G7" s="30"/>
    </row>
    <row r="8" spans="1:7" ht="33" customHeight="1" x14ac:dyDescent="0.25">
      <c r="A8" s="8" t="s">
        <v>7</v>
      </c>
      <c r="B8" s="4" t="s">
        <v>31</v>
      </c>
      <c r="C8" s="27" t="s">
        <v>36</v>
      </c>
      <c r="D8" s="9" t="s">
        <v>15</v>
      </c>
      <c r="E8" s="9">
        <v>30</v>
      </c>
      <c r="F8" s="10"/>
      <c r="G8" s="7">
        <f>ROUND(F8*E8,2)</f>
        <v>0</v>
      </c>
    </row>
    <row r="9" spans="1:7" ht="45" customHeight="1" x14ac:dyDescent="0.25">
      <c r="A9" s="8" t="s">
        <v>8</v>
      </c>
      <c r="B9" s="4" t="s">
        <v>14</v>
      </c>
      <c r="C9" s="27"/>
      <c r="D9" s="9" t="s">
        <v>15</v>
      </c>
      <c r="E9" s="9">
        <v>30</v>
      </c>
      <c r="F9" s="10"/>
      <c r="G9" s="7"/>
    </row>
    <row r="10" spans="1:7" ht="45" customHeight="1" x14ac:dyDescent="0.25">
      <c r="A10" s="8" t="s">
        <v>32</v>
      </c>
      <c r="B10" s="4" t="s">
        <v>18</v>
      </c>
      <c r="C10" s="27"/>
      <c r="D10" s="9" t="s">
        <v>15</v>
      </c>
      <c r="E10" s="9">
        <v>45</v>
      </c>
      <c r="F10" s="10"/>
      <c r="G10" s="7">
        <f t="shared" si="0"/>
        <v>0</v>
      </c>
    </row>
    <row r="11" spans="1:7" ht="82.15" customHeight="1" x14ac:dyDescent="0.25">
      <c r="A11" s="8" t="s">
        <v>56</v>
      </c>
      <c r="B11" s="4" t="s">
        <v>22</v>
      </c>
      <c r="C11" s="26"/>
      <c r="D11" s="9" t="s">
        <v>15</v>
      </c>
      <c r="E11" s="9">
        <v>30</v>
      </c>
      <c r="F11" s="10"/>
      <c r="G11" s="7">
        <f t="shared" si="0"/>
        <v>0</v>
      </c>
    </row>
    <row r="12" spans="1:7" ht="28.15" customHeight="1" x14ac:dyDescent="0.25">
      <c r="A12" s="28" t="s">
        <v>37</v>
      </c>
      <c r="B12" s="29"/>
      <c r="C12" s="29"/>
      <c r="D12" s="29"/>
      <c r="E12" s="29"/>
      <c r="F12" s="29"/>
      <c r="G12" s="30"/>
    </row>
    <row r="13" spans="1:7" ht="40.15" customHeight="1" x14ac:dyDescent="0.25">
      <c r="A13" s="8" t="s">
        <v>13</v>
      </c>
      <c r="B13" s="4" t="s">
        <v>14</v>
      </c>
      <c r="C13" s="27" t="s">
        <v>36</v>
      </c>
      <c r="D13" s="9" t="s">
        <v>15</v>
      </c>
      <c r="E13" s="9">
        <v>10</v>
      </c>
      <c r="F13" s="10"/>
      <c r="G13" s="6">
        <f t="shared" ref="G13:G15" si="1">ROUND(F13*E13,2)</f>
        <v>0</v>
      </c>
    </row>
    <row r="14" spans="1:7" ht="33" customHeight="1" x14ac:dyDescent="0.25">
      <c r="A14" s="8" t="s">
        <v>16</v>
      </c>
      <c r="B14" s="4" t="s">
        <v>35</v>
      </c>
      <c r="C14" s="27"/>
      <c r="D14" s="9" t="s">
        <v>15</v>
      </c>
      <c r="E14" s="9">
        <v>10</v>
      </c>
      <c r="F14" s="10"/>
      <c r="G14" s="6">
        <f t="shared" si="1"/>
        <v>0</v>
      </c>
    </row>
    <row r="15" spans="1:7" ht="90" x14ac:dyDescent="0.25">
      <c r="A15" s="8" t="s">
        <v>17</v>
      </c>
      <c r="B15" s="4" t="s">
        <v>34</v>
      </c>
      <c r="C15" s="26"/>
      <c r="D15" s="9" t="s">
        <v>15</v>
      </c>
      <c r="E15" s="9">
        <v>10</v>
      </c>
      <c r="F15" s="10"/>
      <c r="G15" s="6">
        <f t="shared" si="1"/>
        <v>0</v>
      </c>
    </row>
    <row r="16" spans="1:7" ht="31.9" customHeight="1" x14ac:dyDescent="0.25">
      <c r="A16" s="28" t="s">
        <v>33</v>
      </c>
      <c r="B16" s="29"/>
      <c r="C16" s="29"/>
      <c r="D16" s="29"/>
      <c r="E16" s="29"/>
      <c r="F16" s="29"/>
      <c r="G16" s="30"/>
    </row>
    <row r="17" spans="1:7" ht="48" customHeight="1" x14ac:dyDescent="0.25">
      <c r="A17" s="18" t="s">
        <v>19</v>
      </c>
      <c r="B17" s="4" t="s">
        <v>14</v>
      </c>
      <c r="C17" s="25" t="s">
        <v>36</v>
      </c>
      <c r="D17" s="11" t="s">
        <v>15</v>
      </c>
      <c r="E17" s="11">
        <v>15</v>
      </c>
      <c r="F17" s="12"/>
      <c r="G17" s="6">
        <f>ROUND(F17*E17,2)</f>
        <v>0</v>
      </c>
    </row>
    <row r="18" spans="1:7" ht="46.5" customHeight="1" x14ac:dyDescent="0.25">
      <c r="A18" s="8" t="s">
        <v>20</v>
      </c>
      <c r="B18" s="4" t="s">
        <v>35</v>
      </c>
      <c r="C18" s="27"/>
      <c r="D18" s="9" t="s">
        <v>15</v>
      </c>
      <c r="E18" s="9">
        <v>15</v>
      </c>
      <c r="F18" s="10"/>
      <c r="G18" s="6">
        <f t="shared" ref="G18:G19" si="2">ROUND(F18*E18,2)</f>
        <v>0</v>
      </c>
    </row>
    <row r="19" spans="1:7" ht="107.25" customHeight="1" x14ac:dyDescent="0.25">
      <c r="A19" s="8" t="s">
        <v>21</v>
      </c>
      <c r="B19" s="4" t="s">
        <v>34</v>
      </c>
      <c r="C19" s="27"/>
      <c r="D19" s="9" t="s">
        <v>15</v>
      </c>
      <c r="E19" s="9">
        <v>15</v>
      </c>
      <c r="F19" s="10"/>
      <c r="G19" s="6">
        <f t="shared" si="2"/>
        <v>0</v>
      </c>
    </row>
    <row r="20" spans="1:7" ht="37.15" customHeight="1" x14ac:dyDescent="0.25">
      <c r="A20" s="31" t="s">
        <v>40</v>
      </c>
      <c r="B20" s="31"/>
      <c r="C20" s="31"/>
      <c r="D20" s="31"/>
      <c r="E20" s="31"/>
      <c r="F20" s="31"/>
      <c r="G20" s="31"/>
    </row>
    <row r="21" spans="1:7" ht="46.9" customHeight="1" x14ac:dyDescent="0.25">
      <c r="A21" s="8" t="s">
        <v>23</v>
      </c>
      <c r="B21" s="4" t="s">
        <v>14</v>
      </c>
      <c r="C21" s="27" t="s">
        <v>38</v>
      </c>
      <c r="D21" s="9" t="s">
        <v>15</v>
      </c>
      <c r="E21" s="9">
        <v>55</v>
      </c>
      <c r="F21" s="10"/>
      <c r="G21" s="6">
        <f t="shared" ref="G21:G23" si="3">ROUND(F21*E21,2)</f>
        <v>0</v>
      </c>
    </row>
    <row r="22" spans="1:7" ht="41.45" customHeight="1" x14ac:dyDescent="0.25">
      <c r="A22" s="8" t="s">
        <v>24</v>
      </c>
      <c r="B22" s="4" t="s">
        <v>18</v>
      </c>
      <c r="C22" s="27"/>
      <c r="D22" s="9" t="s">
        <v>15</v>
      </c>
      <c r="E22" s="9">
        <v>55</v>
      </c>
      <c r="F22" s="10"/>
      <c r="G22" s="6">
        <f t="shared" si="3"/>
        <v>0</v>
      </c>
    </row>
    <row r="23" spans="1:7" ht="68.45" customHeight="1" x14ac:dyDescent="0.25">
      <c r="A23" s="8" t="s">
        <v>26</v>
      </c>
      <c r="B23" s="19" t="s">
        <v>25</v>
      </c>
      <c r="C23" s="27"/>
      <c r="D23" s="9" t="s">
        <v>15</v>
      </c>
      <c r="E23" s="9">
        <v>55</v>
      </c>
      <c r="F23" s="10"/>
      <c r="G23" s="10">
        <f t="shared" si="3"/>
        <v>0</v>
      </c>
    </row>
    <row r="24" spans="1:7" ht="33.75" customHeight="1" x14ac:dyDescent="0.25">
      <c r="A24" s="31" t="s">
        <v>39</v>
      </c>
      <c r="B24" s="31"/>
      <c r="C24" s="31"/>
      <c r="D24" s="31"/>
      <c r="E24" s="31"/>
      <c r="F24" s="31"/>
      <c r="G24" s="31"/>
    </row>
    <row r="25" spans="1:7" ht="68.45" customHeight="1" x14ac:dyDescent="0.25">
      <c r="A25" s="8" t="s">
        <v>43</v>
      </c>
      <c r="B25" s="4" t="s">
        <v>14</v>
      </c>
      <c r="C25" s="25" t="s">
        <v>42</v>
      </c>
      <c r="D25" s="9" t="s">
        <v>15</v>
      </c>
      <c r="E25" s="9">
        <v>30</v>
      </c>
      <c r="F25" s="10"/>
      <c r="G25" s="10">
        <f t="shared" ref="G25:G32" si="4">ROUND(F25*E25,2)</f>
        <v>0</v>
      </c>
    </row>
    <row r="26" spans="1:7" ht="47.25" customHeight="1" x14ac:dyDescent="0.25">
      <c r="A26" s="8" t="s">
        <v>44</v>
      </c>
      <c r="B26" s="4" t="s">
        <v>18</v>
      </c>
      <c r="C26" s="27"/>
      <c r="D26" s="9" t="s">
        <v>15</v>
      </c>
      <c r="E26" s="9">
        <v>30</v>
      </c>
      <c r="F26" s="10"/>
      <c r="G26" s="10">
        <f t="shared" si="4"/>
        <v>0</v>
      </c>
    </row>
    <row r="27" spans="1:7" ht="95.25" customHeight="1" x14ac:dyDescent="0.25">
      <c r="A27" s="8" t="s">
        <v>45</v>
      </c>
      <c r="B27" s="19" t="s">
        <v>41</v>
      </c>
      <c r="C27" s="27"/>
      <c r="D27" s="9" t="s">
        <v>15</v>
      </c>
      <c r="E27" s="9">
        <v>30</v>
      </c>
      <c r="F27" s="10"/>
      <c r="G27" s="10">
        <f t="shared" si="4"/>
        <v>0</v>
      </c>
    </row>
    <row r="28" spans="1:7" ht="42.75" customHeight="1" x14ac:dyDescent="0.25">
      <c r="A28" s="31" t="s">
        <v>46</v>
      </c>
      <c r="B28" s="31"/>
      <c r="C28" s="31"/>
      <c r="D28" s="31"/>
      <c r="E28" s="31"/>
      <c r="F28" s="31"/>
      <c r="G28" s="31"/>
    </row>
    <row r="29" spans="1:7" ht="68.45" customHeight="1" x14ac:dyDescent="0.25">
      <c r="A29" s="8" t="s">
        <v>52</v>
      </c>
      <c r="B29" s="4" t="s">
        <v>47</v>
      </c>
      <c r="C29" s="25" t="s">
        <v>38</v>
      </c>
      <c r="D29" s="9" t="s">
        <v>15</v>
      </c>
      <c r="E29" s="9">
        <v>45</v>
      </c>
      <c r="F29" s="10"/>
      <c r="G29" s="10">
        <f t="shared" si="4"/>
        <v>0</v>
      </c>
    </row>
    <row r="30" spans="1:7" ht="48" customHeight="1" x14ac:dyDescent="0.25">
      <c r="A30" s="8" t="s">
        <v>53</v>
      </c>
      <c r="B30" s="4" t="s">
        <v>49</v>
      </c>
      <c r="C30" s="27"/>
      <c r="D30" s="9" t="s">
        <v>48</v>
      </c>
      <c r="E30" s="9">
        <v>6</v>
      </c>
      <c r="F30" s="10"/>
      <c r="G30" s="10">
        <f t="shared" si="4"/>
        <v>0</v>
      </c>
    </row>
    <row r="31" spans="1:7" ht="68.45" customHeight="1" x14ac:dyDescent="0.25">
      <c r="A31" s="8" t="s">
        <v>54</v>
      </c>
      <c r="B31" s="4" t="s">
        <v>50</v>
      </c>
      <c r="C31" s="27"/>
      <c r="D31" s="9" t="s">
        <v>15</v>
      </c>
      <c r="E31" s="9">
        <v>45</v>
      </c>
      <c r="F31" s="10"/>
      <c r="G31" s="10">
        <f t="shared" si="4"/>
        <v>0</v>
      </c>
    </row>
    <row r="32" spans="1:7" ht="90.75" customHeight="1" thickBot="1" x14ac:dyDescent="0.3">
      <c r="A32" s="8" t="s">
        <v>55</v>
      </c>
      <c r="B32" s="19" t="s">
        <v>51</v>
      </c>
      <c r="C32" s="34"/>
      <c r="D32" s="9" t="s">
        <v>15</v>
      </c>
      <c r="E32" s="9">
        <v>45</v>
      </c>
      <c r="F32" s="10"/>
      <c r="G32" s="10">
        <f t="shared" si="4"/>
        <v>0</v>
      </c>
    </row>
    <row r="33" spans="1:7" ht="15.75" thickBot="1" x14ac:dyDescent="0.3">
      <c r="A33" s="21" t="s">
        <v>11</v>
      </c>
      <c r="B33" s="22"/>
      <c r="C33" s="22"/>
      <c r="D33" s="22"/>
      <c r="E33" s="22"/>
      <c r="F33" s="23"/>
      <c r="G33" s="2">
        <f>ROUND(SUM(G3:G32),2)</f>
        <v>0</v>
      </c>
    </row>
    <row r="34" spans="1:7" ht="15.75" thickBot="1" x14ac:dyDescent="0.3">
      <c r="A34" s="21" t="s">
        <v>10</v>
      </c>
      <c r="B34" s="22"/>
      <c r="C34" s="22"/>
      <c r="D34" s="22"/>
      <c r="E34" s="22"/>
      <c r="F34" s="23"/>
      <c r="G34" s="2">
        <f>ROUND(G33*1.23-G33,2)</f>
        <v>0</v>
      </c>
    </row>
    <row r="35" spans="1:7" ht="15.75" thickBot="1" x14ac:dyDescent="0.3">
      <c r="A35" s="21" t="s">
        <v>12</v>
      </c>
      <c r="B35" s="22"/>
      <c r="C35" s="22"/>
      <c r="D35" s="22"/>
      <c r="E35" s="22"/>
      <c r="F35" s="23"/>
      <c r="G35" s="2">
        <f>ROUND(G34+G33,2)</f>
        <v>0</v>
      </c>
    </row>
    <row r="36" spans="1:7" x14ac:dyDescent="0.25">
      <c r="A36" s="33" t="s">
        <v>6</v>
      </c>
      <c r="B36" s="33"/>
      <c r="C36" s="33"/>
      <c r="D36" s="33"/>
      <c r="E36" s="33"/>
      <c r="F36" s="33"/>
      <c r="G36" s="33"/>
    </row>
    <row r="37" spans="1:7" ht="19.149999999999999" customHeight="1" x14ac:dyDescent="0.25">
      <c r="A37" s="24" t="s">
        <v>29</v>
      </c>
      <c r="B37" s="24"/>
      <c r="C37" s="24"/>
      <c r="D37" s="24"/>
      <c r="E37" s="24"/>
      <c r="F37" s="24"/>
      <c r="G37" s="24"/>
    </row>
    <row r="38" spans="1:7" ht="20.45" customHeight="1" x14ac:dyDescent="0.25">
      <c r="A38" s="24"/>
      <c r="B38" s="24"/>
      <c r="C38" s="24"/>
      <c r="D38" s="24"/>
      <c r="E38" s="24"/>
      <c r="F38" s="24"/>
      <c r="G38" s="24"/>
    </row>
    <row r="39" spans="1:7" x14ac:dyDescent="0.25">
      <c r="D39" s="32" t="s">
        <v>27</v>
      </c>
      <c r="E39" s="32"/>
      <c r="F39" s="32"/>
      <c r="G39" s="32"/>
    </row>
    <row r="40" spans="1:7" x14ac:dyDescent="0.25">
      <c r="D40" s="32"/>
      <c r="E40" s="32"/>
      <c r="F40" s="32"/>
      <c r="G40" s="32"/>
    </row>
    <row r="41" spans="1:7" x14ac:dyDescent="0.25">
      <c r="D41" s="32"/>
      <c r="E41" s="32"/>
      <c r="F41" s="32"/>
      <c r="G41" s="32"/>
    </row>
    <row r="42" spans="1:7" x14ac:dyDescent="0.25">
      <c r="D42" s="32"/>
      <c r="E42" s="32"/>
      <c r="F42" s="32"/>
      <c r="G42" s="32"/>
    </row>
    <row r="43" spans="1:7" x14ac:dyDescent="0.25">
      <c r="D43" s="32"/>
      <c r="E43" s="32"/>
      <c r="F43" s="32"/>
      <c r="G43" s="32"/>
    </row>
    <row r="44" spans="1:7" x14ac:dyDescent="0.25">
      <c r="D44" s="32"/>
      <c r="E44" s="32"/>
      <c r="F44" s="32"/>
      <c r="G44" s="32"/>
    </row>
    <row r="45" spans="1:7" x14ac:dyDescent="0.25">
      <c r="D45" s="32"/>
      <c r="E45" s="32"/>
      <c r="F45" s="32"/>
      <c r="G45" s="32"/>
    </row>
    <row r="46" spans="1:7" x14ac:dyDescent="0.25">
      <c r="D46" s="32" t="s">
        <v>28</v>
      </c>
      <c r="E46" s="32"/>
      <c r="F46" s="32"/>
      <c r="G46" s="32"/>
    </row>
    <row r="50" spans="4:7" x14ac:dyDescent="0.25">
      <c r="D50" s="32"/>
      <c r="E50" s="32"/>
      <c r="F50" s="32"/>
      <c r="G50" s="32"/>
    </row>
  </sheetData>
  <mergeCells count="22">
    <mergeCell ref="D39:G45"/>
    <mergeCell ref="D46:G46"/>
    <mergeCell ref="C21:C23"/>
    <mergeCell ref="D50:G50"/>
    <mergeCell ref="A36:G36"/>
    <mergeCell ref="C29:C32"/>
    <mergeCell ref="A1:G1"/>
    <mergeCell ref="A33:F33"/>
    <mergeCell ref="A34:F34"/>
    <mergeCell ref="A35:F35"/>
    <mergeCell ref="A37:G38"/>
    <mergeCell ref="C4:C5"/>
    <mergeCell ref="C8:C11"/>
    <mergeCell ref="A7:G7"/>
    <mergeCell ref="A12:G12"/>
    <mergeCell ref="C13:C15"/>
    <mergeCell ref="A16:G16"/>
    <mergeCell ref="C17:C19"/>
    <mergeCell ref="A20:G20"/>
    <mergeCell ref="A24:G24"/>
    <mergeCell ref="C25:C27"/>
    <mergeCell ref="A28:G28"/>
  </mergeCells>
  <phoneticPr fontId="4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Kulka Mariusz</cp:lastModifiedBy>
  <cp:lastPrinted>2025-08-19T10:29:03Z</cp:lastPrinted>
  <dcterms:created xsi:type="dcterms:W3CDTF">2016-04-06T09:49:35Z</dcterms:created>
  <dcterms:modified xsi:type="dcterms:W3CDTF">2025-08-19T10:50:39Z</dcterms:modified>
</cp:coreProperties>
</file>