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zrkfile\ZRK\NRR\NRRd\1. OSTRÓW WLKP\1. UMOWY UTRZYMANIOWE\Rok 2025\MPK 25 01 291 - wymiana rozjazdów na stacji Radliczyce\Podwykonawstwo\"/>
    </mc:Choice>
  </mc:AlternateContent>
  <xr:revisionPtr revIDLastSave="0" documentId="13_ncr:1_{506C58E2-1DAB-4247-8E04-48F4CA6F6AC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 s="1"/>
  <c r="G10" i="1" s="1"/>
  <c r="G4" i="1"/>
  <c r="G5" i="1"/>
  <c r="G6" i="1"/>
  <c r="G7" i="1"/>
  <c r="G3" i="1"/>
</calcChain>
</file>

<file path=xl/sharedStrings.xml><?xml version="1.0" encoding="utf-8"?>
<sst xmlns="http://schemas.openxmlformats.org/spreadsheetml/2006/main" count="33" uniqueCount="29">
  <si>
    <t xml:space="preserve">Rodzaj Robót </t>
  </si>
  <si>
    <t xml:space="preserve">Jedn. </t>
  </si>
  <si>
    <t>Ilość</t>
  </si>
  <si>
    <t>Cena jedn.</t>
  </si>
  <si>
    <t>Wartość</t>
  </si>
  <si>
    <t>L.p</t>
  </si>
  <si>
    <t>1.1.</t>
  </si>
  <si>
    <t xml:space="preserve">Planowane terminy </t>
  </si>
  <si>
    <t>Podatek Vat</t>
  </si>
  <si>
    <t>SUMA netto</t>
  </si>
  <si>
    <t>SUMA brutto</t>
  </si>
  <si>
    <t>Warunki wykonania zadania:</t>
  </si>
  <si>
    <t>kmt</t>
  </si>
  <si>
    <t>1.2.</t>
  </si>
  <si>
    <t>1.3.</t>
  </si>
  <si>
    <t>kpl.</t>
  </si>
  <si>
    <t>1.4.</t>
  </si>
  <si>
    <t>1.5.</t>
  </si>
  <si>
    <t>01.09 - 12.09.2025r.</t>
  </si>
  <si>
    <t>Wymiana rozjazdu Rz 3 (w zakresie wymiany prace jak w poz. nr 1.1).</t>
  </si>
  <si>
    <t>Wymiana rozjazdu Rz 4 (w zakresie wymiany prace jak w poz. nr 1.1).</t>
  </si>
  <si>
    <t>15.09 - 20.09.2025r.</t>
  </si>
  <si>
    <t>01.09 - 20.09.2025r.</t>
  </si>
  <si>
    <t>Wymiana nawierzchni 49E1 na nawierzchnię 60E1 na wstawkach międzyrozjazdowych (wymiana szyn, podkładów, podsypki wraz z demontażem podkładów po wymianie, segregacją materiałów, transportem do st. Ostrów Wlkp. i rozliczeniem z ISE Ostrów)</t>
  </si>
  <si>
    <t>Wymiana podkładów drewnianych na betonowe S49 w torze nr 2 w km 89,140 - 89,280 wraz z rozbrojeniem podkładów po wymianie, transportem złomu i podkładów do st. Ostrów Wlkp. i rozliczeniem z ISE Ostrów</t>
  </si>
  <si>
    <t>Wymiana rozjazdu Rz 2:
- wybudowanie i demontaż rozjazdu S49 1:9 o R300 na podrozjazdnicach drewnianych wraz z segregacją materiałów i rozliczeniem z ISE (podrozjazdnice drewniane + części stalowe rozjazdu + akcesoria należy przewieźć do st. Ostrów Wlkp.)
- wybranie podsypki tłuczniowej z załadunkiem na samochody ciężarowe, odwiezieniem do 10 km, rozładunkiem i rozplantowaniem
- rozłożenie geowłókniny
- wykonanie warstwy podbudowy z tłucznia z zagęszczeniem pod zabudowę rozjazdu
- montaż i zabudowa rozjazdu S60 1:9 o R300 na podrozjazdnicach drewnianych
- oprofilowanie podsypki tłuczniowej przed i po podbiciu rozjazdu
- odtworzenie sieci powrotnej</t>
  </si>
  <si>
    <t>szt.</t>
  </si>
  <si>
    <t>1. Materiały (szyny, podkłady, akcesoria) zostaną dostarczone do st. Radliczyce
2. Materiały (tłuczeń pod wykonanie warstwy podbudowy pod rozjazdy) - zostanie dostarczony do st. Radliczyce
3. Materiały (rozjazdy) znajdują się na st. Radliczyce przy torze nr 1, Podwykonawca przewiezie je w miejsce zabudowy.
4. Termin realizacji robót obejmuje całość zadania, w tym wykonanie spoin termitowych, mechaniczne podbicie rozjazdów oraz toru przez ZRK-DOM
5. Wykonanie spoin termitowych, izolowanych złączy szynowych, podbicie toru i rozjazdów po stronie ZRK-DOM.</t>
  </si>
  <si>
    <t>Rozbicie Ceny Ofertowej - Wymiana rozjazdów Rz 2, 3 oraz 4 na stacji Radliczyce wraz z wykonaniem robót towarzyszących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</si>
</sst>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wrapText="1"/>
    </xf>
    <xf numFmtId="16" fontId="0" fillId="3" borderId="10" xfId="0" applyNumberForma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164" fontId="0" fillId="3" borderId="11" xfId="0" applyNumberFormat="1" applyFill="1" applyBorder="1" applyAlignment="1">
      <alignment horizontal="center" vertical="center" wrapText="1"/>
    </xf>
    <xf numFmtId="164" fontId="0" fillId="3" borderId="12" xfId="0" applyNumberFormat="1" applyFill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 wrapText="1"/>
    </xf>
    <xf numFmtId="0" fontId="5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right" wrapText="1"/>
    </xf>
    <xf numFmtId="0" fontId="3" fillId="0" borderId="14" xfId="0" applyFont="1" applyBorder="1" applyAlignment="1">
      <alignment horizontal="right" wrapText="1"/>
    </xf>
    <xf numFmtId="0" fontId="0" fillId="0" borderId="0" xfId="0" applyAlignment="1">
      <alignment horizontal="left" vertical="center" wrapText="1"/>
    </xf>
    <xf numFmtId="0" fontId="3" fillId="0" borderId="7" xfId="0" applyFont="1" applyBorder="1" applyAlignment="1">
      <alignment horizontal="right" wrapText="1"/>
    </xf>
    <xf numFmtId="0" fontId="3" fillId="0" borderId="8" xfId="0" applyFont="1" applyBorder="1" applyAlignment="1">
      <alignment horizontal="right" wrapText="1"/>
    </xf>
    <xf numFmtId="0" fontId="3" fillId="0" borderId="9" xfId="0" applyFont="1" applyBorder="1" applyAlignment="1">
      <alignment horizontal="righ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3"/>
  <sheetViews>
    <sheetView tabSelected="1" workbookViewId="0">
      <selection activeCell="K7" sqref="K7"/>
    </sheetView>
  </sheetViews>
  <sheetFormatPr defaultColWidth="9.109375" defaultRowHeight="14.4" x14ac:dyDescent="0.3"/>
  <cols>
    <col min="1" max="1" width="6" style="1" customWidth="1"/>
    <col min="2" max="2" width="77.88671875" style="1" customWidth="1"/>
    <col min="3" max="3" width="16" style="1" customWidth="1"/>
    <col min="4" max="4" width="10.6640625" style="1" customWidth="1"/>
    <col min="5" max="5" width="7.44140625" style="1" customWidth="1"/>
    <col min="6" max="6" width="12.5546875" style="1" customWidth="1"/>
    <col min="7" max="7" width="16.6640625" style="1" customWidth="1"/>
    <col min="8" max="16384" width="9.109375" style="1"/>
  </cols>
  <sheetData>
    <row r="1" spans="1:7" ht="34.5" customHeight="1" thickBot="1" x14ac:dyDescent="0.35">
      <c r="A1" s="15" t="s">
        <v>28</v>
      </c>
      <c r="B1" s="16"/>
      <c r="C1" s="16"/>
      <c r="D1" s="16"/>
      <c r="E1" s="16"/>
      <c r="F1" s="16"/>
      <c r="G1" s="16"/>
    </row>
    <row r="2" spans="1:7" ht="28.95" customHeight="1" x14ac:dyDescent="0.3">
      <c r="A2" s="5" t="s">
        <v>5</v>
      </c>
      <c r="B2" s="6" t="s">
        <v>0</v>
      </c>
      <c r="C2" s="6" t="s">
        <v>7</v>
      </c>
      <c r="D2" s="2" t="s">
        <v>1</v>
      </c>
      <c r="E2" s="3" t="s">
        <v>2</v>
      </c>
      <c r="F2" s="4" t="s">
        <v>3</v>
      </c>
      <c r="G2" s="6" t="s">
        <v>4</v>
      </c>
    </row>
    <row r="3" spans="1:7" ht="191.25" customHeight="1" x14ac:dyDescent="0.3">
      <c r="A3" s="8" t="s">
        <v>6</v>
      </c>
      <c r="B3" s="13" t="s">
        <v>25</v>
      </c>
      <c r="C3" s="9" t="s">
        <v>18</v>
      </c>
      <c r="D3" s="9" t="s">
        <v>15</v>
      </c>
      <c r="E3" s="9">
        <v>1</v>
      </c>
      <c r="F3" s="10"/>
      <c r="G3" s="11">
        <f>ROUND(F3*E3,2)</f>
        <v>0</v>
      </c>
    </row>
    <row r="4" spans="1:7" ht="29.25" customHeight="1" x14ac:dyDescent="0.3">
      <c r="A4" s="8" t="s">
        <v>13</v>
      </c>
      <c r="B4" s="13" t="s">
        <v>19</v>
      </c>
      <c r="C4" s="9" t="s">
        <v>18</v>
      </c>
      <c r="D4" s="9" t="s">
        <v>15</v>
      </c>
      <c r="E4" s="9">
        <v>1</v>
      </c>
      <c r="F4" s="10"/>
      <c r="G4" s="11">
        <f t="shared" ref="G4:G7" si="0">ROUND(F4*E4,2)</f>
        <v>0</v>
      </c>
    </row>
    <row r="5" spans="1:7" ht="29.25" customHeight="1" x14ac:dyDescent="0.3">
      <c r="A5" s="8" t="s">
        <v>14</v>
      </c>
      <c r="B5" s="13" t="s">
        <v>20</v>
      </c>
      <c r="C5" s="9" t="s">
        <v>21</v>
      </c>
      <c r="D5" s="9" t="s">
        <v>15</v>
      </c>
      <c r="E5" s="9">
        <v>1</v>
      </c>
      <c r="F5" s="10"/>
      <c r="G5" s="11">
        <f t="shared" si="0"/>
        <v>0</v>
      </c>
    </row>
    <row r="6" spans="1:7" ht="66" customHeight="1" x14ac:dyDescent="0.3">
      <c r="A6" s="8" t="s">
        <v>16</v>
      </c>
      <c r="B6" s="13" t="s">
        <v>23</v>
      </c>
      <c r="C6" s="9" t="s">
        <v>22</v>
      </c>
      <c r="D6" s="9" t="s">
        <v>12</v>
      </c>
      <c r="E6" s="9">
        <v>0.09</v>
      </c>
      <c r="F6" s="10"/>
      <c r="G6" s="11">
        <f t="shared" si="0"/>
        <v>0</v>
      </c>
    </row>
    <row r="7" spans="1:7" ht="51.75" customHeight="1" x14ac:dyDescent="0.3">
      <c r="A7" s="8" t="s">
        <v>17</v>
      </c>
      <c r="B7" s="13" t="s">
        <v>24</v>
      </c>
      <c r="C7" s="9" t="s">
        <v>18</v>
      </c>
      <c r="D7" s="9" t="s">
        <v>26</v>
      </c>
      <c r="E7" s="9">
        <v>240</v>
      </c>
      <c r="F7" s="10"/>
      <c r="G7" s="11">
        <f t="shared" si="0"/>
        <v>0</v>
      </c>
    </row>
    <row r="8" spans="1:7" ht="15" thickBot="1" x14ac:dyDescent="0.35">
      <c r="A8" s="17" t="s">
        <v>9</v>
      </c>
      <c r="B8" s="18"/>
      <c r="C8" s="18"/>
      <c r="D8" s="18"/>
      <c r="E8" s="18"/>
      <c r="F8" s="18"/>
      <c r="G8" s="12">
        <f>SUM(G3:G7)</f>
        <v>0</v>
      </c>
    </row>
    <row r="9" spans="1:7" ht="15" thickBot="1" x14ac:dyDescent="0.35">
      <c r="A9" s="20" t="s">
        <v>8</v>
      </c>
      <c r="B9" s="21"/>
      <c r="C9" s="21"/>
      <c r="D9" s="21"/>
      <c r="E9" s="21"/>
      <c r="F9" s="22"/>
      <c r="G9" s="7">
        <f>G8*1.23-G8</f>
        <v>0</v>
      </c>
    </row>
    <row r="10" spans="1:7" ht="15" thickBot="1" x14ac:dyDescent="0.35">
      <c r="A10" s="20" t="s">
        <v>10</v>
      </c>
      <c r="B10" s="21"/>
      <c r="C10" s="21"/>
      <c r="D10" s="21"/>
      <c r="E10" s="21"/>
      <c r="F10" s="22"/>
      <c r="G10" s="7">
        <f>G9+G8</f>
        <v>0</v>
      </c>
    </row>
    <row r="12" spans="1:7" x14ac:dyDescent="0.3">
      <c r="A12" s="14" t="s">
        <v>11</v>
      </c>
      <c r="B12" s="14"/>
      <c r="C12" s="14"/>
      <c r="D12" s="14"/>
      <c r="E12" s="14"/>
      <c r="F12" s="14"/>
      <c r="G12" s="14"/>
    </row>
    <row r="13" spans="1:7" ht="111.6" customHeight="1" x14ac:dyDescent="0.3">
      <c r="A13" s="19" t="s">
        <v>27</v>
      </c>
      <c r="B13" s="19"/>
      <c r="C13" s="19"/>
      <c r="D13" s="19"/>
      <c r="E13" s="19"/>
      <c r="F13" s="19"/>
      <c r="G13" s="19"/>
    </row>
  </sheetData>
  <mergeCells count="6">
    <mergeCell ref="A12:G12"/>
    <mergeCell ref="A1:G1"/>
    <mergeCell ref="A8:F8"/>
    <mergeCell ref="A13:G13"/>
    <mergeCell ref="A9:F9"/>
    <mergeCell ref="A10:F10"/>
  </mergeCells>
  <pageMargins left="0.25" right="0.25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M.R.. Rumiński</dc:creator>
  <cp:lastModifiedBy>Rumiński Michał</cp:lastModifiedBy>
  <cp:lastPrinted>2023-05-22T09:40:37Z</cp:lastPrinted>
  <dcterms:created xsi:type="dcterms:W3CDTF">2016-04-06T09:49:35Z</dcterms:created>
  <dcterms:modified xsi:type="dcterms:W3CDTF">2025-08-22T05:12:19Z</dcterms:modified>
</cp:coreProperties>
</file>