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22 XXX obiektów inżynieryjnych na terenie Zakładu Linii Kolejowych w Szczecinie na lata 2025-2026\umowy wykonawcze\25 22 012\Podwykonastwo\"/>
    </mc:Choice>
  </mc:AlternateContent>
  <xr:revisionPtr revIDLastSave="0" documentId="13_ncr:1_{FC1224C3-A79E-4EED-AF81-A46CDB18F9BF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Przedmiar" sheetId="22" r:id="rId1"/>
    <sheet name="Materiały" sheetId="23" r:id="rId2"/>
    <sheet name="Sprzęt" sheetId="24" r:id="rId3"/>
    <sheet name="SUMA 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5" l="1"/>
  <c r="C7" i="25"/>
  <c r="G59" i="24" l="1"/>
  <c r="G58" i="24"/>
  <c r="G57" i="24"/>
  <c r="G53" i="24"/>
  <c r="G52" i="24"/>
  <c r="G48" i="24"/>
  <c r="G49" i="24" s="1"/>
  <c r="G47" i="24"/>
  <c r="G43" i="24"/>
  <c r="G44" i="24" s="1"/>
  <c r="G42" i="24"/>
  <c r="G38" i="24"/>
  <c r="G39" i="24" s="1"/>
  <c r="G37" i="24"/>
  <c r="G33" i="24"/>
  <c r="G32" i="24"/>
  <c r="G28" i="24"/>
  <c r="G27" i="24"/>
  <c r="G23" i="24"/>
  <c r="G22" i="24"/>
  <c r="G18" i="24"/>
  <c r="G17" i="24"/>
  <c r="G13" i="24"/>
  <c r="G12" i="24"/>
  <c r="G11" i="24"/>
  <c r="G7" i="24"/>
  <c r="G6" i="24"/>
  <c r="G5" i="24"/>
  <c r="G33" i="23"/>
  <c r="G32" i="23"/>
  <c r="G31" i="23"/>
  <c r="G30" i="23"/>
  <c r="G26" i="23"/>
  <c r="G22" i="23"/>
  <c r="G18" i="23"/>
  <c r="G14" i="23"/>
  <c r="G15" i="23" s="1"/>
  <c r="G10" i="23"/>
  <c r="G9" i="23"/>
  <c r="G5" i="23"/>
  <c r="C74" i="22"/>
  <c r="F74" i="22" s="1"/>
  <c r="C73" i="22"/>
  <c r="F73" i="22" s="1"/>
  <c r="C72" i="22"/>
  <c r="F72" i="22" s="1"/>
  <c r="C71" i="22"/>
  <c r="F71" i="22" s="1"/>
  <c r="F67" i="22"/>
  <c r="F66" i="22"/>
  <c r="F65" i="22"/>
  <c r="F64" i="22"/>
  <c r="F60" i="22"/>
  <c r="F59" i="22"/>
  <c r="F58" i="22"/>
  <c r="F57" i="22"/>
  <c r="F53" i="22"/>
  <c r="F52" i="22"/>
  <c r="F51" i="22"/>
  <c r="F50" i="22"/>
  <c r="F46" i="22"/>
  <c r="F45" i="22"/>
  <c r="F44" i="22"/>
  <c r="F43" i="22"/>
  <c r="F39" i="22"/>
  <c r="F38" i="22"/>
  <c r="F34" i="22"/>
  <c r="F33" i="22"/>
  <c r="F35" i="22" s="1"/>
  <c r="F29" i="22"/>
  <c r="F28" i="22"/>
  <c r="F24" i="22"/>
  <c r="F23" i="22"/>
  <c r="F19" i="22"/>
  <c r="F18" i="22"/>
  <c r="F17" i="22"/>
  <c r="F16" i="22"/>
  <c r="F15" i="22"/>
  <c r="F11" i="22"/>
  <c r="F10" i="22"/>
  <c r="F9" i="22"/>
  <c r="F8" i="22"/>
  <c r="F7" i="22"/>
  <c r="F6" i="22"/>
  <c r="F5" i="22"/>
  <c r="F40" i="22" l="1"/>
  <c r="F25" i="22"/>
  <c r="F54" i="22"/>
  <c r="F30" i="22"/>
  <c r="F75" i="22"/>
  <c r="F12" i="22"/>
  <c r="F20" i="22"/>
  <c r="F47" i="22"/>
  <c r="F61" i="22"/>
  <c r="F68" i="22"/>
  <c r="G60" i="24"/>
  <c r="G24" i="24"/>
  <c r="G19" i="24"/>
  <c r="G8" i="24"/>
  <c r="G19" i="23"/>
  <c r="G23" i="23"/>
  <c r="G34" i="23"/>
  <c r="G6" i="23"/>
  <c r="G11" i="23"/>
  <c r="G27" i="23"/>
  <c r="G14" i="24"/>
  <c r="G34" i="24"/>
  <c r="G29" i="24"/>
  <c r="G54" i="24"/>
  <c r="F76" i="22" l="1"/>
  <c r="C6" i="25" s="1"/>
  <c r="C9" i="25" s="1"/>
  <c r="C10" i="25" s="1"/>
  <c r="C11" i="25" s="1"/>
  <c r="G35" i="23"/>
  <c r="G61" i="24"/>
</calcChain>
</file>

<file path=xl/sharedStrings.xml><?xml version="1.0" encoding="utf-8"?>
<sst xmlns="http://schemas.openxmlformats.org/spreadsheetml/2006/main" count="432" uniqueCount="70">
  <si>
    <t>Sprzęt</t>
  </si>
  <si>
    <t>Termin realizacji:</t>
  </si>
  <si>
    <t>10.12.2025</t>
  </si>
  <si>
    <t>LP</t>
  </si>
  <si>
    <t xml:space="preserve">Nazwa pozycji </t>
  </si>
  <si>
    <t>Ilość</t>
  </si>
  <si>
    <t>Jednostka</t>
  </si>
  <si>
    <t>Cena netto [zł]</t>
  </si>
  <si>
    <t>Wartość netto [zł]</t>
  </si>
  <si>
    <t>m2</t>
  </si>
  <si>
    <t>m3</t>
  </si>
  <si>
    <t>SUMA</t>
  </si>
  <si>
    <t>Wycięcie krzaków i porostów wokół obiektu</t>
  </si>
  <si>
    <t>Naprawa i uzupełnienie barier</t>
  </si>
  <si>
    <t>kg</t>
  </si>
  <si>
    <t>m</t>
  </si>
  <si>
    <t>Czyszczenie wlotów doprowadzających i odprowadzających wodę</t>
  </si>
  <si>
    <t>Umacnianie skarp i stożków w rejonie wlotu i wylotu: b) płytkami betonowymi</t>
  </si>
  <si>
    <t>mb</t>
  </si>
  <si>
    <t>PRZEPUST - linia kolejowa nr 210 Chojnice - Runowo Pomorskie km 13,927</t>
  </si>
  <si>
    <t>Rozbiórka zarwanego kolektora betonowego pod drogą</t>
  </si>
  <si>
    <t>Ułożenie kolektoraz z z rur stalowych D300 pod drogą od przepustu do istniejącej studni rewizyjnej</t>
  </si>
  <si>
    <t>Odtworzenie nawierzchni drogowej nad kolektorem</t>
  </si>
  <si>
    <t>Utylizacja urobku</t>
  </si>
  <si>
    <t>kpl</t>
  </si>
  <si>
    <t>Odmulanie dna przepustu na całej jego długości: powyżej 1,0 m</t>
  </si>
  <si>
    <t>Odmulanie dna przepustu na całej jego długości: do 1,0 m</t>
  </si>
  <si>
    <t xml:space="preserve">Przepust L402 km 50,413                   </t>
  </si>
  <si>
    <t xml:space="preserve">Przepust L421 km 19,111                                                                          </t>
  </si>
  <si>
    <t xml:space="preserve">Przepust L421 km 20,628                                                              </t>
  </si>
  <si>
    <t xml:space="preserve">Przepust L421 km 21,145                                                              </t>
  </si>
  <si>
    <t xml:space="preserve">Przepust L421 km 21,958                                                            </t>
  </si>
  <si>
    <t xml:space="preserve">Przepust L421 km 22,890                   </t>
  </si>
  <si>
    <t xml:space="preserve">Przepust L421 km 23,525                   </t>
  </si>
  <si>
    <t xml:space="preserve">Przepust L401 km 23,438                   </t>
  </si>
  <si>
    <t>30.09.2025</t>
  </si>
  <si>
    <t xml:space="preserve">Przepust L401 km 24,007                  </t>
  </si>
  <si>
    <t xml:space="preserve">Przejście pod torami w Jastrowiu L405 km 34,807              </t>
  </si>
  <si>
    <t>Rozbiórka wiaty na peronie 1 wraz z utylizacją</t>
  </si>
  <si>
    <t>Rozbiórka wiaty na peronie 2 wraz z utylizacją</t>
  </si>
  <si>
    <t>Zakrycie wejścia na schody na Peronie 1 wraz ze klapą umożliwiającą wejście oraz dokonanie rewizji</t>
  </si>
  <si>
    <t xml:space="preserve">Zakrycie wejścia na schody na Peronie 2 </t>
  </si>
  <si>
    <t>SUMA zadanie nr 3</t>
  </si>
  <si>
    <t>Rura stalowa D300 ścianka min 10 mm Stal S235JR</t>
  </si>
  <si>
    <t>Płyty betonowe yomb gr 12 cm</t>
  </si>
  <si>
    <t xml:space="preserve">blacha trapezowa wysokość trapezu 15 cm </t>
  </si>
  <si>
    <t>klapy włazowe stalowe min 60x60 cm</t>
  </si>
  <si>
    <t>szt</t>
  </si>
  <si>
    <t>Kątownik Ceownik zimnogiety ocynkowany h = 17 cm</t>
  </si>
  <si>
    <t xml:space="preserve">Blacha falista nawierzchniowa ocynkowana, obróbki blacharskie  blacha gr min 0,6 mm </t>
  </si>
  <si>
    <t>Stal S235JR  rury na pochwyty balustrad min 42 mm</t>
  </si>
  <si>
    <t>Koparka dwudrożna</t>
  </si>
  <si>
    <t>m-g</t>
  </si>
  <si>
    <t>wozidło dwudrożne</t>
  </si>
  <si>
    <t>Agregat prądotwórczy 32kw</t>
  </si>
  <si>
    <t>miesiące</t>
  </si>
  <si>
    <t>Materiał francobudowa</t>
  </si>
  <si>
    <t>Warość robocizny</t>
  </si>
  <si>
    <t>Wartość materiałów</t>
  </si>
  <si>
    <t>Wartość sprzętu</t>
  </si>
  <si>
    <t>Łączna wartość oferty netto</t>
  </si>
  <si>
    <t>Podatek VAT</t>
  </si>
  <si>
    <t>Łączna wartość oferty brutto</t>
  </si>
  <si>
    <t>(podpisy Wykonawcy)</t>
  </si>
  <si>
    <t>Sposób prowadzenia prac i zakres robót powinien być zgodny z załączoną regulaminem robót PKP
Wycena powinna obejmować również wszystkie koszty budowy w szczególności koszty związane:
- wszelkie koszty związane z wykonaniem zadania zgodnie z przedmiarem robót 
- wywóz i utylizacje elementów rozbiórek zgodnie z ich kwalifikacją zgodnie z instrukcjami Id
- wszelkimi wymaganymi badaniami wbudowanych materiałów zgodnie z załącznikiem opz, przedmiarem robót oraz instrukcjami id
- wyznaczeniem kierownika budowy/robót w poszczególnych branżach i sprawowaniem przez niego funkcji,
- pełną obsługę geodezją 
- zabezpieczeniem infrastruktury kolejowej na czas robót, srk, elektroenergetyka
- usunięciem kolizji z sieciami przy realizacji
- organizacją i obsługą biura budowy, organizacją placu budowy, zaplecza budowy, drogami technicznymi, doprowadzenie terenu budowy i terenów przyległych do stanu sprzed budowy,
- naprawą ewentualnych zniszczeń,
- niezbędny sprzęt do realizacji zadania
- niezbędnych materiałów do realizacji zadania
- opracowaniem dokumentacji odbiorowej, kolaudatu, dokumentacji powykonawczej. 
-Terminy realizacji zgodnie z Tabelą przedmiarową</t>
  </si>
  <si>
    <t>KOSZTORYS OFERTOWY</t>
  </si>
  <si>
    <t xml:space="preserve">Materiały </t>
  </si>
  <si>
    <t xml:space="preserve">Sprzęt </t>
  </si>
  <si>
    <t>Prace remontowo - utrzymaniowe przepustów oraz przejścia pod torami.</t>
  </si>
  <si>
    <t>…................................................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</si>
</sst>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0" fillId="0" borderId="22" xfId="0" applyBorder="1"/>
    <xf numFmtId="0" fontId="0" fillId="0" borderId="6" xfId="0" applyBorder="1"/>
    <xf numFmtId="0" fontId="0" fillId="0" borderId="13" xfId="0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4" fontId="5" fillId="0" borderId="25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0" fillId="0" borderId="7" xfId="0" applyBorder="1" applyAlignment="1">
      <alignment vertical="center"/>
    </xf>
    <xf numFmtId="44" fontId="10" fillId="0" borderId="9" xfId="0" applyNumberFormat="1" applyFont="1" applyBorder="1"/>
    <xf numFmtId="0" fontId="0" fillId="0" borderId="10" xfId="0" applyBorder="1" applyAlignment="1">
      <alignment vertical="center"/>
    </xf>
    <xf numFmtId="44" fontId="0" fillId="0" borderId="11" xfId="0" applyNumberFormat="1" applyBorder="1"/>
    <xf numFmtId="0" fontId="0" fillId="0" borderId="38" xfId="0" applyBorder="1" applyAlignment="1">
      <alignment vertical="center"/>
    </xf>
    <xf numFmtId="44" fontId="0" fillId="0" borderId="39" xfId="0" applyNumberFormat="1" applyBorder="1"/>
    <xf numFmtId="44" fontId="9" fillId="0" borderId="9" xfId="0" applyNumberFormat="1" applyFont="1" applyBorder="1"/>
    <xf numFmtId="44" fontId="9" fillId="0" borderId="11" xfId="0" applyNumberFormat="1" applyFont="1" applyBorder="1"/>
    <xf numFmtId="44" fontId="9" fillId="0" borderId="14" xfId="0" applyNumberFormat="1" applyFont="1" applyBorder="1"/>
    <xf numFmtId="44" fontId="0" fillId="0" borderId="0" xfId="0" applyNumberFormat="1" applyAlignment="1">
      <alignment horizontal="center"/>
    </xf>
    <xf numFmtId="44" fontId="5" fillId="0" borderId="25" xfId="0" applyNumberFormat="1" applyFont="1" applyBorder="1" applyAlignment="1">
      <alignment horizontal="center" vertical="center" wrapText="1"/>
    </xf>
    <xf numFmtId="44" fontId="3" fillId="0" borderId="21" xfId="0" applyNumberFormat="1" applyFon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44" fontId="3" fillId="0" borderId="28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1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4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0754-FA0C-46F1-B62B-8ABEA96625B6}">
  <dimension ref="A1:I119"/>
  <sheetViews>
    <sheetView tabSelected="1" topLeftCell="A60" workbookViewId="0">
      <selection activeCell="B78" sqref="B78:F119"/>
    </sheetView>
  </sheetViews>
  <sheetFormatPr defaultRowHeight="14.4" x14ac:dyDescent="0.3"/>
  <cols>
    <col min="1" max="1" width="4" customWidth="1"/>
    <col min="2" max="2" width="26.109375" customWidth="1"/>
    <col min="3" max="3" width="10" customWidth="1"/>
    <col min="4" max="4" width="11.44140625" customWidth="1"/>
    <col min="5" max="5" width="14.6640625" customWidth="1"/>
    <col min="6" max="6" width="16.109375" style="39" customWidth="1"/>
  </cols>
  <sheetData>
    <row r="1" spans="1:6" ht="21" x14ac:dyDescent="0.4">
      <c r="A1" s="72" t="s">
        <v>65</v>
      </c>
      <c r="B1" s="73"/>
      <c r="C1" s="73"/>
      <c r="D1" s="73"/>
      <c r="E1" s="73"/>
      <c r="F1" s="74"/>
    </row>
    <row r="2" spans="1:6" ht="18.600000000000001" thickBot="1" x14ac:dyDescent="0.4">
      <c r="A2" s="75" t="s">
        <v>68</v>
      </c>
      <c r="B2" s="76"/>
      <c r="C2" s="76"/>
      <c r="D2" s="76"/>
      <c r="E2" s="76"/>
      <c r="F2" s="77"/>
    </row>
    <row r="3" spans="1:6" ht="16.2" thickBot="1" x14ac:dyDescent="0.35">
      <c r="A3" s="64" t="s">
        <v>19</v>
      </c>
      <c r="B3" s="65"/>
      <c r="C3" s="65"/>
      <c r="D3" s="65"/>
      <c r="E3" s="3" t="s">
        <v>1</v>
      </c>
      <c r="F3" s="50" t="s">
        <v>2</v>
      </c>
    </row>
    <row r="4" spans="1:6" x14ac:dyDescent="0.3">
      <c r="A4" s="21" t="s">
        <v>3</v>
      </c>
      <c r="B4" s="22" t="s">
        <v>4</v>
      </c>
      <c r="C4" s="23" t="s">
        <v>5</v>
      </c>
      <c r="D4" s="24" t="s">
        <v>6</v>
      </c>
      <c r="E4" s="24" t="s">
        <v>7</v>
      </c>
      <c r="F4" s="51" t="s">
        <v>8</v>
      </c>
    </row>
    <row r="5" spans="1:6" ht="60" customHeight="1" x14ac:dyDescent="0.3">
      <c r="A5" s="2">
        <v>1</v>
      </c>
      <c r="B5" s="20" t="s">
        <v>20</v>
      </c>
      <c r="C5" s="26">
        <v>6</v>
      </c>
      <c r="D5" s="2" t="s">
        <v>15</v>
      </c>
      <c r="E5" s="1"/>
      <c r="F5" s="27">
        <f t="shared" ref="F5:F6" si="0">C5*E5</f>
        <v>0</v>
      </c>
    </row>
    <row r="6" spans="1:6" ht="73.5" customHeight="1" x14ac:dyDescent="0.3">
      <c r="A6" s="2">
        <v>2</v>
      </c>
      <c r="B6" s="20" t="s">
        <v>21</v>
      </c>
      <c r="C6" s="26">
        <v>6</v>
      </c>
      <c r="D6" s="2" t="s">
        <v>15</v>
      </c>
      <c r="E6" s="1"/>
      <c r="F6" s="27">
        <f t="shared" si="0"/>
        <v>0</v>
      </c>
    </row>
    <row r="7" spans="1:6" ht="45" customHeight="1" x14ac:dyDescent="0.3">
      <c r="A7" s="2">
        <v>3</v>
      </c>
      <c r="B7" s="20" t="s">
        <v>22</v>
      </c>
      <c r="C7" s="28">
        <v>18</v>
      </c>
      <c r="D7" s="2" t="s">
        <v>9</v>
      </c>
      <c r="E7" s="1"/>
      <c r="F7" s="27">
        <f>C7*E7</f>
        <v>0</v>
      </c>
    </row>
    <row r="8" spans="1:6" x14ac:dyDescent="0.3">
      <c r="A8" s="2">
        <v>4</v>
      </c>
      <c r="B8" s="29" t="s">
        <v>23</v>
      </c>
      <c r="C8" s="26">
        <v>1</v>
      </c>
      <c r="D8" s="2" t="s">
        <v>24</v>
      </c>
      <c r="E8" s="1"/>
      <c r="F8" s="27">
        <f>C8*E8</f>
        <v>0</v>
      </c>
    </row>
    <row r="9" spans="1:6" ht="50.25" customHeight="1" x14ac:dyDescent="0.3">
      <c r="A9" s="2">
        <v>5</v>
      </c>
      <c r="B9" s="19" t="s">
        <v>25</v>
      </c>
      <c r="C9" s="2">
        <v>12.5</v>
      </c>
      <c r="D9" s="2" t="s">
        <v>18</v>
      </c>
      <c r="E9" s="1"/>
      <c r="F9" s="27">
        <f t="shared" ref="F9:F11" si="1">C9*E9</f>
        <v>0</v>
      </c>
    </row>
    <row r="10" spans="1:6" ht="36" customHeight="1" x14ac:dyDescent="0.3">
      <c r="A10" s="2">
        <v>6</v>
      </c>
      <c r="B10" s="19" t="s">
        <v>26</v>
      </c>
      <c r="C10" s="2">
        <v>6</v>
      </c>
      <c r="D10" s="2" t="s">
        <v>18</v>
      </c>
      <c r="E10" s="1"/>
      <c r="F10" s="27">
        <f t="shared" si="1"/>
        <v>0</v>
      </c>
    </row>
    <row r="11" spans="1:6" ht="49.5" customHeight="1" x14ac:dyDescent="0.3">
      <c r="A11" s="2">
        <v>7</v>
      </c>
      <c r="B11" s="19" t="s">
        <v>16</v>
      </c>
      <c r="C11" s="2">
        <v>20</v>
      </c>
      <c r="D11" s="2" t="s">
        <v>15</v>
      </c>
      <c r="E11" s="1"/>
      <c r="F11" s="27">
        <f t="shared" si="1"/>
        <v>0</v>
      </c>
    </row>
    <row r="12" spans="1:6" ht="15" thickBot="1" x14ac:dyDescent="0.35">
      <c r="A12" s="66"/>
      <c r="B12" s="67"/>
      <c r="C12" s="67"/>
      <c r="D12" s="67"/>
      <c r="E12" s="17" t="s">
        <v>11</v>
      </c>
      <c r="F12" s="52">
        <f>SUM(F5:F11)</f>
        <v>0</v>
      </c>
    </row>
    <row r="13" spans="1:6" ht="16.2" thickBot="1" x14ac:dyDescent="0.35">
      <c r="A13" s="64" t="s">
        <v>27</v>
      </c>
      <c r="B13" s="65"/>
      <c r="C13" s="65"/>
      <c r="D13" s="65"/>
      <c r="E13" s="3" t="s">
        <v>1</v>
      </c>
      <c r="F13" s="50" t="s">
        <v>2</v>
      </c>
    </row>
    <row r="14" spans="1:6" x14ac:dyDescent="0.3">
      <c r="A14" s="21" t="s">
        <v>3</v>
      </c>
      <c r="B14" s="22" t="s">
        <v>4</v>
      </c>
      <c r="C14" s="23" t="s">
        <v>5</v>
      </c>
      <c r="D14" s="24" t="s">
        <v>6</v>
      </c>
      <c r="E14" s="24" t="s">
        <v>7</v>
      </c>
      <c r="F14" s="51" t="s">
        <v>8</v>
      </c>
    </row>
    <row r="15" spans="1:6" ht="33.75" customHeight="1" x14ac:dyDescent="0.3">
      <c r="A15" s="2">
        <v>1</v>
      </c>
      <c r="B15" s="30" t="s">
        <v>12</v>
      </c>
      <c r="C15" s="2">
        <v>100</v>
      </c>
      <c r="D15" s="2" t="s">
        <v>9</v>
      </c>
      <c r="E15" s="1"/>
      <c r="F15" s="27">
        <f t="shared" ref="F15:F19" si="2">C15*E15</f>
        <v>0</v>
      </c>
    </row>
    <row r="16" spans="1:6" ht="38.25" customHeight="1" x14ac:dyDescent="0.3">
      <c r="A16" s="2">
        <v>2</v>
      </c>
      <c r="B16" s="11" t="s">
        <v>13</v>
      </c>
      <c r="C16" s="2">
        <v>160</v>
      </c>
      <c r="D16" s="2" t="s">
        <v>14</v>
      </c>
      <c r="E16" s="1"/>
      <c r="F16" s="27">
        <f t="shared" si="2"/>
        <v>0</v>
      </c>
    </row>
    <row r="17" spans="1:6" ht="39" customHeight="1" x14ac:dyDescent="0.3">
      <c r="A17" s="2">
        <v>3</v>
      </c>
      <c r="B17" s="19" t="s">
        <v>26</v>
      </c>
      <c r="C17" s="2">
        <v>15.5</v>
      </c>
      <c r="D17" s="2" t="s">
        <v>15</v>
      </c>
      <c r="E17" s="1"/>
      <c r="F17" s="27">
        <f t="shared" si="2"/>
        <v>0</v>
      </c>
    </row>
    <row r="18" spans="1:6" ht="54.75" customHeight="1" x14ac:dyDescent="0.3">
      <c r="A18" s="2">
        <v>4</v>
      </c>
      <c r="B18" s="19" t="s">
        <v>16</v>
      </c>
      <c r="C18" s="2">
        <v>30</v>
      </c>
      <c r="D18" s="2" t="s">
        <v>15</v>
      </c>
      <c r="E18" s="1"/>
      <c r="F18" s="27">
        <f t="shared" si="2"/>
        <v>0</v>
      </c>
    </row>
    <row r="19" spans="1:6" ht="55.5" customHeight="1" x14ac:dyDescent="0.3">
      <c r="A19" s="2">
        <v>5</v>
      </c>
      <c r="B19" s="19" t="s">
        <v>17</v>
      </c>
      <c r="C19" s="2">
        <v>20</v>
      </c>
      <c r="D19" s="2" t="s">
        <v>9</v>
      </c>
      <c r="E19" s="1"/>
      <c r="F19" s="27">
        <f t="shared" si="2"/>
        <v>0</v>
      </c>
    </row>
    <row r="20" spans="1:6" ht="15" thickBot="1" x14ac:dyDescent="0.35">
      <c r="A20" s="66"/>
      <c r="B20" s="67"/>
      <c r="C20" s="67"/>
      <c r="D20" s="67"/>
      <c r="E20" s="17" t="s">
        <v>11</v>
      </c>
      <c r="F20" s="52">
        <f>SUM(F16:F19)</f>
        <v>0</v>
      </c>
    </row>
    <row r="21" spans="1:6" ht="16.2" thickBot="1" x14ac:dyDescent="0.35">
      <c r="A21" s="64" t="s">
        <v>28</v>
      </c>
      <c r="B21" s="65"/>
      <c r="C21" s="65"/>
      <c r="D21" s="65"/>
      <c r="E21" s="3" t="s">
        <v>1</v>
      </c>
      <c r="F21" s="50" t="s">
        <v>2</v>
      </c>
    </row>
    <row r="22" spans="1:6" ht="15" thickBot="1" x14ac:dyDescent="0.35">
      <c r="A22" s="5" t="s">
        <v>3</v>
      </c>
      <c r="B22" s="6" t="s">
        <v>4</v>
      </c>
      <c r="C22" s="7" t="s">
        <v>5</v>
      </c>
      <c r="D22" s="8" t="s">
        <v>6</v>
      </c>
      <c r="E22" s="8" t="s">
        <v>7</v>
      </c>
      <c r="F22" s="53" t="s">
        <v>8</v>
      </c>
    </row>
    <row r="23" spans="1:6" ht="40.5" customHeight="1" x14ac:dyDescent="0.3">
      <c r="A23" s="2">
        <v>1</v>
      </c>
      <c r="B23" s="19" t="s">
        <v>26</v>
      </c>
      <c r="C23" s="2">
        <v>13</v>
      </c>
      <c r="D23" s="2" t="s">
        <v>15</v>
      </c>
      <c r="E23" s="1"/>
      <c r="F23" s="27">
        <f t="shared" ref="F23:F24" si="3">C23*E23</f>
        <v>0</v>
      </c>
    </row>
    <row r="24" spans="1:6" ht="57" customHeight="1" x14ac:dyDescent="0.3">
      <c r="A24" s="2">
        <v>2</v>
      </c>
      <c r="B24" s="19" t="s">
        <v>16</v>
      </c>
      <c r="C24" s="2">
        <v>20</v>
      </c>
      <c r="D24" s="2" t="s">
        <v>15</v>
      </c>
      <c r="E24" s="1"/>
      <c r="F24" s="27">
        <f t="shared" si="3"/>
        <v>0</v>
      </c>
    </row>
    <row r="25" spans="1:6" ht="15" thickBot="1" x14ac:dyDescent="0.35">
      <c r="A25" s="66"/>
      <c r="B25" s="67"/>
      <c r="C25" s="67"/>
      <c r="D25" s="67"/>
      <c r="E25" s="17" t="s">
        <v>11</v>
      </c>
      <c r="F25" s="52">
        <f>SUM(F23:F24)</f>
        <v>0</v>
      </c>
    </row>
    <row r="26" spans="1:6" ht="16.2" thickBot="1" x14ac:dyDescent="0.35">
      <c r="A26" s="64" t="s">
        <v>29</v>
      </c>
      <c r="B26" s="65"/>
      <c r="C26" s="65"/>
      <c r="D26" s="65"/>
      <c r="E26" s="3" t="s">
        <v>1</v>
      </c>
      <c r="F26" s="50" t="s">
        <v>2</v>
      </c>
    </row>
    <row r="27" spans="1:6" ht="15" thickBot="1" x14ac:dyDescent="0.35">
      <c r="A27" s="5" t="s">
        <v>3</v>
      </c>
      <c r="B27" s="6" t="s">
        <v>4</v>
      </c>
      <c r="C27" s="7" t="s">
        <v>5</v>
      </c>
      <c r="D27" s="8" t="s">
        <v>6</v>
      </c>
      <c r="E27" s="8" t="s">
        <v>7</v>
      </c>
      <c r="F27" s="53" t="s">
        <v>8</v>
      </c>
    </row>
    <row r="28" spans="1:6" ht="45" customHeight="1" x14ac:dyDescent="0.3">
      <c r="A28" s="2">
        <v>1</v>
      </c>
      <c r="B28" s="19" t="s">
        <v>26</v>
      </c>
      <c r="C28" s="2">
        <v>7.4</v>
      </c>
      <c r="D28" s="2" t="s">
        <v>15</v>
      </c>
      <c r="E28" s="1"/>
      <c r="F28" s="27">
        <f t="shared" ref="F28:F29" si="4">C28*E28</f>
        <v>0</v>
      </c>
    </row>
    <row r="29" spans="1:6" ht="52.5" customHeight="1" x14ac:dyDescent="0.3">
      <c r="A29" s="2">
        <v>2</v>
      </c>
      <c r="B29" s="19" t="s">
        <v>16</v>
      </c>
      <c r="C29" s="2">
        <v>20</v>
      </c>
      <c r="D29" s="2" t="s">
        <v>15</v>
      </c>
      <c r="E29" s="1"/>
      <c r="F29" s="27">
        <f t="shared" si="4"/>
        <v>0</v>
      </c>
    </row>
    <row r="30" spans="1:6" ht="15" thickBot="1" x14ac:dyDescent="0.35">
      <c r="E30" s="17" t="s">
        <v>11</v>
      </c>
      <c r="F30" s="52">
        <f>SUM(F28:F29)</f>
        <v>0</v>
      </c>
    </row>
    <row r="31" spans="1:6" ht="16.2" thickBot="1" x14ac:dyDescent="0.35">
      <c r="A31" s="64" t="s">
        <v>30</v>
      </c>
      <c r="B31" s="65"/>
      <c r="C31" s="65"/>
      <c r="D31" s="65"/>
      <c r="E31" s="3" t="s">
        <v>1</v>
      </c>
      <c r="F31" s="50" t="s">
        <v>2</v>
      </c>
    </row>
    <row r="32" spans="1:6" ht="15" thickBot="1" x14ac:dyDescent="0.35">
      <c r="A32" s="5" t="s">
        <v>3</v>
      </c>
      <c r="B32" s="6" t="s">
        <v>4</v>
      </c>
      <c r="C32" s="7" t="s">
        <v>5</v>
      </c>
      <c r="D32" s="8" t="s">
        <v>6</v>
      </c>
      <c r="E32" s="8" t="s">
        <v>7</v>
      </c>
      <c r="F32" s="53" t="s">
        <v>8</v>
      </c>
    </row>
    <row r="33" spans="1:6" ht="40.5" customHeight="1" x14ac:dyDescent="0.3">
      <c r="A33" s="10">
        <v>1</v>
      </c>
      <c r="B33" s="19" t="s">
        <v>26</v>
      </c>
      <c r="C33" s="2">
        <v>11</v>
      </c>
      <c r="D33" s="2" t="s">
        <v>15</v>
      </c>
      <c r="E33" s="1"/>
      <c r="F33" s="54">
        <f t="shared" ref="F33:F34" si="5">C33*E33</f>
        <v>0</v>
      </c>
    </row>
    <row r="34" spans="1:6" ht="59.25" customHeight="1" x14ac:dyDescent="0.3">
      <c r="A34" s="10">
        <v>2</v>
      </c>
      <c r="B34" s="19" t="s">
        <v>16</v>
      </c>
      <c r="C34" s="2">
        <v>20</v>
      </c>
      <c r="D34" s="2" t="s">
        <v>15</v>
      </c>
      <c r="E34" s="1"/>
      <c r="F34" s="54">
        <f t="shared" si="5"/>
        <v>0</v>
      </c>
    </row>
    <row r="35" spans="1:6" ht="15" thickBot="1" x14ac:dyDescent="0.35">
      <c r="A35" s="31"/>
      <c r="B35" s="32"/>
      <c r="C35" s="32"/>
      <c r="D35" s="32"/>
      <c r="E35" s="17" t="s">
        <v>11</v>
      </c>
      <c r="F35" s="52">
        <f>SUM(F33:F34)</f>
        <v>0</v>
      </c>
    </row>
    <row r="36" spans="1:6" ht="16.2" thickBot="1" x14ac:dyDescent="0.35">
      <c r="A36" s="64" t="s">
        <v>31</v>
      </c>
      <c r="B36" s="65"/>
      <c r="C36" s="65"/>
      <c r="D36" s="65"/>
      <c r="E36" s="3" t="s">
        <v>1</v>
      </c>
      <c r="F36" s="50" t="s">
        <v>2</v>
      </c>
    </row>
    <row r="37" spans="1:6" ht="15" thickBot="1" x14ac:dyDescent="0.35">
      <c r="A37" s="5" t="s">
        <v>3</v>
      </c>
      <c r="B37" s="6" t="s">
        <v>4</v>
      </c>
      <c r="C37" s="7" t="s">
        <v>5</v>
      </c>
      <c r="D37" s="8" t="s">
        <v>6</v>
      </c>
      <c r="E37" s="8" t="s">
        <v>7</v>
      </c>
      <c r="F37" s="53" t="s">
        <v>8</v>
      </c>
    </row>
    <row r="38" spans="1:6" ht="42" customHeight="1" x14ac:dyDescent="0.3">
      <c r="A38" s="10">
        <v>1</v>
      </c>
      <c r="B38" s="19" t="s">
        <v>26</v>
      </c>
      <c r="C38" s="2">
        <v>14</v>
      </c>
      <c r="D38" s="2" t="s">
        <v>15</v>
      </c>
      <c r="E38" s="1"/>
      <c r="F38" s="54">
        <f t="shared" ref="F38:F39" si="6">C38*E38</f>
        <v>0</v>
      </c>
    </row>
    <row r="39" spans="1:6" ht="51.75" customHeight="1" thickBot="1" x14ac:dyDescent="0.35">
      <c r="A39" s="13">
        <v>2</v>
      </c>
      <c r="B39" s="33" t="s">
        <v>16</v>
      </c>
      <c r="C39" s="14">
        <v>20</v>
      </c>
      <c r="D39" s="14" t="s">
        <v>15</v>
      </c>
      <c r="E39" s="15"/>
      <c r="F39" s="55">
        <f t="shared" si="6"/>
        <v>0</v>
      </c>
    </row>
    <row r="40" spans="1:6" ht="15" thickBot="1" x14ac:dyDescent="0.35">
      <c r="E40" s="34" t="s">
        <v>11</v>
      </c>
      <c r="F40" s="56">
        <f>SUM(F38:F39)</f>
        <v>0</v>
      </c>
    </row>
    <row r="41" spans="1:6" ht="16.2" thickBot="1" x14ac:dyDescent="0.35">
      <c r="A41" s="64" t="s">
        <v>32</v>
      </c>
      <c r="B41" s="65"/>
      <c r="C41" s="65"/>
      <c r="D41" s="65"/>
      <c r="E41" s="3" t="s">
        <v>1</v>
      </c>
      <c r="F41" s="50" t="s">
        <v>2</v>
      </c>
    </row>
    <row r="42" spans="1:6" x14ac:dyDescent="0.3">
      <c r="A42" s="21" t="s">
        <v>3</v>
      </c>
      <c r="B42" s="22" t="s">
        <v>4</v>
      </c>
      <c r="C42" s="23" t="s">
        <v>5</v>
      </c>
      <c r="D42" s="24" t="s">
        <v>6</v>
      </c>
      <c r="E42" s="24" t="s">
        <v>7</v>
      </c>
      <c r="F42" s="51" t="s">
        <v>8</v>
      </c>
    </row>
    <row r="43" spans="1:6" ht="35.25" customHeight="1" x14ac:dyDescent="0.3">
      <c r="A43" s="2">
        <v>1</v>
      </c>
      <c r="B43" s="30" t="s">
        <v>12</v>
      </c>
      <c r="C43" s="2">
        <v>100</v>
      </c>
      <c r="D43" s="2" t="s">
        <v>9</v>
      </c>
      <c r="E43" s="1"/>
      <c r="F43" s="27">
        <f t="shared" ref="F43:F46" si="7">C43*E43</f>
        <v>0</v>
      </c>
    </row>
    <row r="44" spans="1:6" ht="34.5" customHeight="1" x14ac:dyDescent="0.3">
      <c r="A44" s="2">
        <v>2</v>
      </c>
      <c r="B44" s="11" t="s">
        <v>13</v>
      </c>
      <c r="C44" s="2">
        <v>240</v>
      </c>
      <c r="D44" s="2" t="s">
        <v>14</v>
      </c>
      <c r="E44" s="1"/>
      <c r="F44" s="27">
        <f t="shared" si="7"/>
        <v>0</v>
      </c>
    </row>
    <row r="45" spans="1:6" ht="54" customHeight="1" x14ac:dyDescent="0.3">
      <c r="A45" s="2">
        <v>3</v>
      </c>
      <c r="B45" s="19" t="s">
        <v>25</v>
      </c>
      <c r="C45" s="2">
        <v>23</v>
      </c>
      <c r="D45" s="2" t="s">
        <v>15</v>
      </c>
      <c r="E45" s="1"/>
      <c r="F45" s="27">
        <f t="shared" si="7"/>
        <v>0</v>
      </c>
    </row>
    <row r="46" spans="1:6" ht="58.5" customHeight="1" x14ac:dyDescent="0.3">
      <c r="A46" s="2">
        <v>4</v>
      </c>
      <c r="B46" s="19" t="s">
        <v>16</v>
      </c>
      <c r="C46" s="2">
        <v>30</v>
      </c>
      <c r="D46" s="2" t="s">
        <v>15</v>
      </c>
      <c r="E46" s="1"/>
      <c r="F46" s="27">
        <f t="shared" si="7"/>
        <v>0</v>
      </c>
    </row>
    <row r="47" spans="1:6" ht="15" thickBot="1" x14ac:dyDescent="0.35">
      <c r="A47" s="66"/>
      <c r="B47" s="67"/>
      <c r="C47" s="67"/>
      <c r="D47" s="67"/>
      <c r="E47" s="17" t="s">
        <v>11</v>
      </c>
      <c r="F47" s="52">
        <f>SUM(F44:F46)</f>
        <v>0</v>
      </c>
    </row>
    <row r="48" spans="1:6" ht="16.2" thickBot="1" x14ac:dyDescent="0.35">
      <c r="A48" s="64" t="s">
        <v>33</v>
      </c>
      <c r="B48" s="65"/>
      <c r="C48" s="65"/>
      <c r="D48" s="65"/>
      <c r="E48" s="3" t="s">
        <v>1</v>
      </c>
      <c r="F48" s="50" t="s">
        <v>2</v>
      </c>
    </row>
    <row r="49" spans="1:6" x14ac:dyDescent="0.3">
      <c r="A49" s="21" t="s">
        <v>3</v>
      </c>
      <c r="B49" s="22" t="s">
        <v>4</v>
      </c>
      <c r="C49" s="23" t="s">
        <v>5</v>
      </c>
      <c r="D49" s="24" t="s">
        <v>6</v>
      </c>
      <c r="E49" s="24" t="s">
        <v>7</v>
      </c>
      <c r="F49" s="51" t="s">
        <v>8</v>
      </c>
    </row>
    <row r="50" spans="1:6" ht="37.5" customHeight="1" x14ac:dyDescent="0.3">
      <c r="A50" s="2">
        <v>1</v>
      </c>
      <c r="B50" s="30" t="s">
        <v>12</v>
      </c>
      <c r="C50" s="2">
        <v>100</v>
      </c>
      <c r="D50" s="2" t="s">
        <v>9</v>
      </c>
      <c r="E50" s="1"/>
      <c r="F50" s="27">
        <f t="shared" ref="F50:F53" si="8">C50*E50</f>
        <v>0</v>
      </c>
    </row>
    <row r="51" spans="1:6" ht="32.25" customHeight="1" x14ac:dyDescent="0.3">
      <c r="A51" s="2">
        <v>2</v>
      </c>
      <c r="B51" s="11" t="s">
        <v>13</v>
      </c>
      <c r="C51" s="2">
        <v>240</v>
      </c>
      <c r="D51" s="2" t="s">
        <v>14</v>
      </c>
      <c r="E51" s="1"/>
      <c r="F51" s="27">
        <f t="shared" si="8"/>
        <v>0</v>
      </c>
    </row>
    <row r="52" spans="1:6" ht="53.25" customHeight="1" x14ac:dyDescent="0.3">
      <c r="A52" s="2">
        <v>3</v>
      </c>
      <c r="B52" s="19" t="s">
        <v>25</v>
      </c>
      <c r="C52" s="2">
        <v>10.5</v>
      </c>
      <c r="D52" s="2" t="s">
        <v>15</v>
      </c>
      <c r="E52" s="1"/>
      <c r="F52" s="27">
        <f t="shared" si="8"/>
        <v>0</v>
      </c>
    </row>
    <row r="53" spans="1:6" ht="51.75" customHeight="1" x14ac:dyDescent="0.3">
      <c r="A53" s="2">
        <v>4</v>
      </c>
      <c r="B53" s="19" t="s">
        <v>16</v>
      </c>
      <c r="C53" s="2">
        <v>30</v>
      </c>
      <c r="D53" s="2" t="s">
        <v>15</v>
      </c>
      <c r="E53" s="1"/>
      <c r="F53" s="27">
        <f t="shared" si="8"/>
        <v>0</v>
      </c>
    </row>
    <row r="54" spans="1:6" ht="15" thickBot="1" x14ac:dyDescent="0.35">
      <c r="A54" s="66"/>
      <c r="B54" s="67"/>
      <c r="C54" s="67"/>
      <c r="D54" s="67"/>
      <c r="E54" s="17" t="s">
        <v>11</v>
      </c>
      <c r="F54" s="52">
        <f>SUM(F51:F53)</f>
        <v>0</v>
      </c>
    </row>
    <row r="55" spans="1:6" ht="16.2" thickBot="1" x14ac:dyDescent="0.35">
      <c r="A55" s="64" t="s">
        <v>34</v>
      </c>
      <c r="B55" s="65"/>
      <c r="C55" s="65"/>
      <c r="D55" s="65"/>
      <c r="E55" s="3" t="s">
        <v>1</v>
      </c>
      <c r="F55" s="50" t="s">
        <v>35</v>
      </c>
    </row>
    <row r="56" spans="1:6" x14ac:dyDescent="0.3">
      <c r="A56" s="21" t="s">
        <v>3</v>
      </c>
      <c r="B56" s="22" t="s">
        <v>4</v>
      </c>
      <c r="C56" s="23" t="s">
        <v>5</v>
      </c>
      <c r="D56" s="24" t="s">
        <v>6</v>
      </c>
      <c r="E56" s="24" t="s">
        <v>7</v>
      </c>
      <c r="F56" s="51" t="s">
        <v>8</v>
      </c>
    </row>
    <row r="57" spans="1:6" ht="37.5" customHeight="1" x14ac:dyDescent="0.3">
      <c r="A57" s="2">
        <v>1</v>
      </c>
      <c r="B57" s="30" t="s">
        <v>12</v>
      </c>
      <c r="C57" s="2">
        <v>100</v>
      </c>
      <c r="D57" s="2" t="s">
        <v>9</v>
      </c>
      <c r="E57" s="1"/>
      <c r="F57" s="27">
        <f t="shared" ref="F57:F60" si="9">C57*E57</f>
        <v>0</v>
      </c>
    </row>
    <row r="58" spans="1:6" ht="36" customHeight="1" x14ac:dyDescent="0.3">
      <c r="A58" s="2">
        <v>2</v>
      </c>
      <c r="B58" s="11" t="s">
        <v>13</v>
      </c>
      <c r="C58" s="2">
        <v>100</v>
      </c>
      <c r="D58" s="2" t="s">
        <v>14</v>
      </c>
      <c r="E58" s="1"/>
      <c r="F58" s="27">
        <f t="shared" si="9"/>
        <v>0</v>
      </c>
    </row>
    <row r="59" spans="1:6" ht="56.25" customHeight="1" x14ac:dyDescent="0.3">
      <c r="A59" s="2">
        <v>3</v>
      </c>
      <c r="B59" s="19" t="s">
        <v>25</v>
      </c>
      <c r="C59" s="2">
        <v>12</v>
      </c>
      <c r="D59" s="2" t="s">
        <v>15</v>
      </c>
      <c r="E59" s="1"/>
      <c r="F59" s="27">
        <f t="shared" si="9"/>
        <v>0</v>
      </c>
    </row>
    <row r="60" spans="1:6" ht="54" customHeight="1" x14ac:dyDescent="0.3">
      <c r="A60" s="2">
        <v>4</v>
      </c>
      <c r="B60" s="19" t="s">
        <v>16</v>
      </c>
      <c r="C60" s="2">
        <v>30</v>
      </c>
      <c r="D60" s="2" t="s">
        <v>15</v>
      </c>
      <c r="E60" s="1"/>
      <c r="F60" s="27">
        <f t="shared" si="9"/>
        <v>0</v>
      </c>
    </row>
    <row r="61" spans="1:6" ht="15" thickBot="1" x14ac:dyDescent="0.35">
      <c r="A61" s="66"/>
      <c r="B61" s="67"/>
      <c r="C61" s="67"/>
      <c r="D61" s="67"/>
      <c r="E61" s="17" t="s">
        <v>11</v>
      </c>
      <c r="F61" s="52">
        <f>SUM(F58:F60)</f>
        <v>0</v>
      </c>
    </row>
    <row r="62" spans="1:6" ht="16.2" thickBot="1" x14ac:dyDescent="0.35">
      <c r="A62" s="64" t="s">
        <v>36</v>
      </c>
      <c r="B62" s="65"/>
      <c r="C62" s="65"/>
      <c r="D62" s="65"/>
      <c r="E62" s="3" t="s">
        <v>1</v>
      </c>
      <c r="F62" s="50" t="s">
        <v>35</v>
      </c>
    </row>
    <row r="63" spans="1:6" x14ac:dyDescent="0.3">
      <c r="A63" s="21" t="s">
        <v>3</v>
      </c>
      <c r="B63" s="22" t="s">
        <v>4</v>
      </c>
      <c r="C63" s="23" t="s">
        <v>5</v>
      </c>
      <c r="D63" s="24" t="s">
        <v>6</v>
      </c>
      <c r="E63" s="24" t="s">
        <v>7</v>
      </c>
      <c r="F63" s="51" t="s">
        <v>8</v>
      </c>
    </row>
    <row r="64" spans="1:6" ht="36" customHeight="1" x14ac:dyDescent="0.3">
      <c r="A64" s="2">
        <v>1</v>
      </c>
      <c r="B64" s="30" t="s">
        <v>12</v>
      </c>
      <c r="C64" s="2">
        <v>100</v>
      </c>
      <c r="D64" s="2" t="s">
        <v>9</v>
      </c>
      <c r="E64" s="1"/>
      <c r="F64" s="27">
        <f t="shared" ref="F64:F67" si="10">C64*E64</f>
        <v>0</v>
      </c>
    </row>
    <row r="65" spans="1:9" ht="30" customHeight="1" x14ac:dyDescent="0.3">
      <c r="A65" s="2">
        <v>2</v>
      </c>
      <c r="B65" s="11" t="s">
        <v>13</v>
      </c>
      <c r="C65" s="2">
        <v>20</v>
      </c>
      <c r="D65" s="2" t="s">
        <v>14</v>
      </c>
      <c r="E65" s="1"/>
      <c r="F65" s="27">
        <f t="shared" si="10"/>
        <v>0</v>
      </c>
    </row>
    <row r="66" spans="1:9" ht="55.5" customHeight="1" x14ac:dyDescent="0.3">
      <c r="A66" s="2">
        <v>3</v>
      </c>
      <c r="B66" s="19" t="s">
        <v>25</v>
      </c>
      <c r="C66" s="2">
        <v>18.600000000000001</v>
      </c>
      <c r="D66" s="2" t="s">
        <v>15</v>
      </c>
      <c r="E66" s="1"/>
      <c r="F66" s="27">
        <f t="shared" si="10"/>
        <v>0</v>
      </c>
    </row>
    <row r="67" spans="1:9" ht="54" customHeight="1" x14ac:dyDescent="0.3">
      <c r="A67" s="2">
        <v>4</v>
      </c>
      <c r="B67" s="19" t="s">
        <v>16</v>
      </c>
      <c r="C67" s="2">
        <v>30</v>
      </c>
      <c r="D67" s="2" t="s">
        <v>15</v>
      </c>
      <c r="E67" s="1"/>
      <c r="F67" s="27">
        <f t="shared" si="10"/>
        <v>0</v>
      </c>
    </row>
    <row r="68" spans="1:9" ht="15" thickBot="1" x14ac:dyDescent="0.35">
      <c r="A68" s="66"/>
      <c r="B68" s="67"/>
      <c r="C68" s="67"/>
      <c r="D68" s="67"/>
      <c r="E68" s="17" t="s">
        <v>11</v>
      </c>
      <c r="F68" s="52">
        <f>SUM(F65:F67)</f>
        <v>0</v>
      </c>
    </row>
    <row r="69" spans="1:9" ht="16.2" thickBot="1" x14ac:dyDescent="0.35">
      <c r="A69" s="64" t="s">
        <v>37</v>
      </c>
      <c r="B69" s="65"/>
      <c r="C69" s="65"/>
      <c r="D69" s="65"/>
      <c r="E69" s="3" t="s">
        <v>1</v>
      </c>
      <c r="F69" s="50" t="s">
        <v>35</v>
      </c>
    </row>
    <row r="70" spans="1:9" x14ac:dyDescent="0.3">
      <c r="A70" s="21" t="s">
        <v>3</v>
      </c>
      <c r="B70" s="22" t="s">
        <v>4</v>
      </c>
      <c r="C70" s="23" t="s">
        <v>5</v>
      </c>
      <c r="D70" s="24" t="s">
        <v>6</v>
      </c>
      <c r="E70" s="24" t="s">
        <v>7</v>
      </c>
      <c r="F70" s="51" t="s">
        <v>8</v>
      </c>
    </row>
    <row r="71" spans="1:9" ht="39" customHeight="1" x14ac:dyDescent="0.3">
      <c r="A71" s="2">
        <v>1</v>
      </c>
      <c r="B71" s="30" t="s">
        <v>38</v>
      </c>
      <c r="C71" s="2">
        <f>6.3*5.65*2.7</f>
        <v>96.106499999999997</v>
      </c>
      <c r="D71" s="2" t="s">
        <v>10</v>
      </c>
      <c r="E71" s="1"/>
      <c r="F71" s="27">
        <f t="shared" ref="F71:F74" si="11">C71*E71</f>
        <v>0</v>
      </c>
    </row>
    <row r="72" spans="1:9" ht="41.25" customHeight="1" x14ac:dyDescent="0.3">
      <c r="A72" s="2">
        <v>2</v>
      </c>
      <c r="B72" s="30" t="s">
        <v>39</v>
      </c>
      <c r="C72" s="2">
        <f>19.35*3*2.55</f>
        <v>148.0275</v>
      </c>
      <c r="D72" s="2" t="s">
        <v>10</v>
      </c>
      <c r="E72" s="1"/>
      <c r="F72" s="27">
        <f t="shared" si="11"/>
        <v>0</v>
      </c>
    </row>
    <row r="73" spans="1:9" ht="70.5" customHeight="1" x14ac:dyDescent="0.3">
      <c r="A73" s="2">
        <v>3</v>
      </c>
      <c r="B73" s="30" t="s">
        <v>40</v>
      </c>
      <c r="C73" s="2">
        <f>6.3*5.65</f>
        <v>35.594999999999999</v>
      </c>
      <c r="D73" s="2" t="s">
        <v>9</v>
      </c>
      <c r="E73" s="1"/>
      <c r="F73" s="27">
        <f t="shared" si="11"/>
        <v>0</v>
      </c>
    </row>
    <row r="74" spans="1:9" ht="39.75" customHeight="1" x14ac:dyDescent="0.3">
      <c r="A74" s="2">
        <v>4</v>
      </c>
      <c r="B74" s="30" t="s">
        <v>41</v>
      </c>
      <c r="C74" s="2">
        <f>19.35*3</f>
        <v>58.050000000000004</v>
      </c>
      <c r="D74" s="2" t="s">
        <v>9</v>
      </c>
      <c r="E74" s="1"/>
      <c r="F74" s="27">
        <f t="shared" si="11"/>
        <v>0</v>
      </c>
      <c r="I74" s="58"/>
    </row>
    <row r="75" spans="1:9" ht="15" thickBot="1" x14ac:dyDescent="0.35">
      <c r="A75" s="66"/>
      <c r="B75" s="67"/>
      <c r="C75" s="67"/>
      <c r="D75" s="67"/>
      <c r="E75" s="17" t="s">
        <v>11</v>
      </c>
      <c r="F75" s="52">
        <f>SUM(F72:F74)</f>
        <v>0</v>
      </c>
    </row>
    <row r="76" spans="1:9" ht="50.4" customHeight="1" thickBot="1" x14ac:dyDescent="0.35">
      <c r="D76" s="70" t="s">
        <v>42</v>
      </c>
      <c r="E76" s="71"/>
      <c r="F76" s="57">
        <f>F12+F20+F25+F30+F35+F35+F40+F47+F54+F61+F68+F75</f>
        <v>0</v>
      </c>
    </row>
    <row r="78" spans="1:9" x14ac:dyDescent="0.3">
      <c r="B78" s="68" t="s">
        <v>64</v>
      </c>
      <c r="C78" s="69"/>
      <c r="D78" s="69"/>
      <c r="E78" s="69"/>
      <c r="F78" s="69"/>
    </row>
    <row r="79" spans="1:9" x14ac:dyDescent="0.3">
      <c r="B79" s="69"/>
      <c r="C79" s="69"/>
      <c r="D79" s="69"/>
      <c r="E79" s="69"/>
      <c r="F79" s="69"/>
    </row>
    <row r="80" spans="1:9" x14ac:dyDescent="0.3">
      <c r="B80" s="69"/>
      <c r="C80" s="69"/>
      <c r="D80" s="69"/>
      <c r="E80" s="69"/>
      <c r="F80" s="69"/>
    </row>
    <row r="81" spans="2:6" x14ac:dyDescent="0.3">
      <c r="B81" s="69"/>
      <c r="C81" s="69"/>
      <c r="D81" s="69"/>
      <c r="E81" s="69"/>
      <c r="F81" s="69"/>
    </row>
    <row r="82" spans="2:6" x14ac:dyDescent="0.3">
      <c r="B82" s="69"/>
      <c r="C82" s="69"/>
      <c r="D82" s="69"/>
      <c r="E82" s="69"/>
      <c r="F82" s="69"/>
    </row>
    <row r="83" spans="2:6" x14ac:dyDescent="0.3">
      <c r="B83" s="69"/>
      <c r="C83" s="69"/>
      <c r="D83" s="69"/>
      <c r="E83" s="69"/>
      <c r="F83" s="69"/>
    </row>
    <row r="84" spans="2:6" x14ac:dyDescent="0.3">
      <c r="B84" s="69"/>
      <c r="C84" s="69"/>
      <c r="D84" s="69"/>
      <c r="E84" s="69"/>
      <c r="F84" s="69"/>
    </row>
    <row r="85" spans="2:6" x14ac:dyDescent="0.3">
      <c r="B85" s="69"/>
      <c r="C85" s="69"/>
      <c r="D85" s="69"/>
      <c r="E85" s="69"/>
      <c r="F85" s="69"/>
    </row>
    <row r="86" spans="2:6" x14ac:dyDescent="0.3">
      <c r="B86" s="69"/>
      <c r="C86" s="69"/>
      <c r="D86" s="69"/>
      <c r="E86" s="69"/>
      <c r="F86" s="69"/>
    </row>
    <row r="87" spans="2:6" x14ac:dyDescent="0.3">
      <c r="B87" s="69"/>
      <c r="C87" s="69"/>
      <c r="D87" s="69"/>
      <c r="E87" s="69"/>
      <c r="F87" s="69"/>
    </row>
    <row r="88" spans="2:6" x14ac:dyDescent="0.3">
      <c r="B88" s="69"/>
      <c r="C88" s="69"/>
      <c r="D88" s="69"/>
      <c r="E88" s="69"/>
      <c r="F88" s="69"/>
    </row>
    <row r="89" spans="2:6" x14ac:dyDescent="0.3">
      <c r="B89" s="69"/>
      <c r="C89" s="69"/>
      <c r="D89" s="69"/>
      <c r="E89" s="69"/>
      <c r="F89" s="69"/>
    </row>
    <row r="90" spans="2:6" x14ac:dyDescent="0.3">
      <c r="B90" s="69"/>
      <c r="C90" s="69"/>
      <c r="D90" s="69"/>
      <c r="E90" s="69"/>
      <c r="F90" s="69"/>
    </row>
    <row r="91" spans="2:6" x14ac:dyDescent="0.3">
      <c r="B91" s="69"/>
      <c r="C91" s="69"/>
      <c r="D91" s="69"/>
      <c r="E91" s="69"/>
      <c r="F91" s="69"/>
    </row>
    <row r="92" spans="2:6" x14ac:dyDescent="0.3">
      <c r="B92" s="69"/>
      <c r="C92" s="69"/>
      <c r="D92" s="69"/>
      <c r="E92" s="69"/>
      <c r="F92" s="69"/>
    </row>
    <row r="93" spans="2:6" x14ac:dyDescent="0.3">
      <c r="B93" s="69"/>
      <c r="C93" s="69"/>
      <c r="D93" s="69"/>
      <c r="E93" s="69"/>
      <c r="F93" s="69"/>
    </row>
    <row r="94" spans="2:6" x14ac:dyDescent="0.3">
      <c r="B94" s="69"/>
      <c r="C94" s="69"/>
      <c r="D94" s="69"/>
      <c r="E94" s="69"/>
      <c r="F94" s="69"/>
    </row>
    <row r="95" spans="2:6" x14ac:dyDescent="0.3">
      <c r="B95" s="69"/>
      <c r="C95" s="69"/>
      <c r="D95" s="69"/>
      <c r="E95" s="69"/>
      <c r="F95" s="69"/>
    </row>
    <row r="96" spans="2:6" x14ac:dyDescent="0.3">
      <c r="B96" s="69"/>
      <c r="C96" s="69"/>
      <c r="D96" s="69"/>
      <c r="E96" s="69"/>
      <c r="F96" s="69"/>
    </row>
    <row r="97" spans="2:6" x14ac:dyDescent="0.3">
      <c r="B97" s="69"/>
      <c r="C97" s="69"/>
      <c r="D97" s="69"/>
      <c r="E97" s="69"/>
      <c r="F97" s="69"/>
    </row>
    <row r="98" spans="2:6" x14ac:dyDescent="0.3">
      <c r="B98" s="69"/>
      <c r="C98" s="69"/>
      <c r="D98" s="69"/>
      <c r="E98" s="69"/>
      <c r="F98" s="69"/>
    </row>
    <row r="99" spans="2:6" x14ac:dyDescent="0.3">
      <c r="B99" s="69"/>
      <c r="C99" s="69"/>
      <c r="D99" s="69"/>
      <c r="E99" s="69"/>
      <c r="F99" s="69"/>
    </row>
    <row r="100" spans="2:6" x14ac:dyDescent="0.3">
      <c r="B100" s="69"/>
      <c r="C100" s="69"/>
      <c r="D100" s="69"/>
      <c r="E100" s="69"/>
      <c r="F100" s="69"/>
    </row>
    <row r="101" spans="2:6" x14ac:dyDescent="0.3">
      <c r="B101" s="69"/>
      <c r="C101" s="69"/>
      <c r="D101" s="69"/>
      <c r="E101" s="69"/>
      <c r="F101" s="69"/>
    </row>
    <row r="102" spans="2:6" x14ac:dyDescent="0.3">
      <c r="B102" s="69"/>
      <c r="C102" s="69"/>
      <c r="D102" s="69"/>
      <c r="E102" s="69"/>
      <c r="F102" s="69"/>
    </row>
    <row r="103" spans="2:6" x14ac:dyDescent="0.3">
      <c r="B103" s="69"/>
      <c r="C103" s="69"/>
      <c r="D103" s="69"/>
      <c r="E103" s="69"/>
      <c r="F103" s="69"/>
    </row>
    <row r="104" spans="2:6" x14ac:dyDescent="0.3">
      <c r="B104" s="69"/>
      <c r="C104" s="69"/>
      <c r="D104" s="69"/>
      <c r="E104" s="69"/>
      <c r="F104" s="69"/>
    </row>
    <row r="105" spans="2:6" x14ac:dyDescent="0.3">
      <c r="B105" s="69"/>
      <c r="C105" s="69"/>
      <c r="D105" s="69"/>
      <c r="E105" s="69"/>
      <c r="F105" s="69"/>
    </row>
    <row r="106" spans="2:6" x14ac:dyDescent="0.3">
      <c r="B106" s="69"/>
      <c r="C106" s="69"/>
      <c r="D106" s="69"/>
      <c r="E106" s="69"/>
      <c r="F106" s="69"/>
    </row>
    <row r="107" spans="2:6" x14ac:dyDescent="0.3">
      <c r="B107" s="69"/>
      <c r="C107" s="69"/>
      <c r="D107" s="69"/>
      <c r="E107" s="69"/>
      <c r="F107" s="69"/>
    </row>
    <row r="108" spans="2:6" x14ac:dyDescent="0.3">
      <c r="B108" s="69"/>
      <c r="C108" s="69"/>
      <c r="D108" s="69"/>
      <c r="E108" s="69"/>
      <c r="F108" s="69"/>
    </row>
    <row r="109" spans="2:6" x14ac:dyDescent="0.3">
      <c r="B109" s="69"/>
      <c r="C109" s="69"/>
      <c r="D109" s="69"/>
      <c r="E109" s="69"/>
      <c r="F109" s="69"/>
    </row>
    <row r="110" spans="2:6" x14ac:dyDescent="0.3">
      <c r="B110" s="69"/>
      <c r="C110" s="69"/>
      <c r="D110" s="69"/>
      <c r="E110" s="69"/>
      <c r="F110" s="69"/>
    </row>
    <row r="111" spans="2:6" x14ac:dyDescent="0.3">
      <c r="B111" s="69"/>
      <c r="C111" s="69"/>
      <c r="D111" s="69"/>
      <c r="E111" s="69"/>
      <c r="F111" s="69"/>
    </row>
    <row r="112" spans="2:6" x14ac:dyDescent="0.3">
      <c r="B112" s="69"/>
      <c r="C112" s="69"/>
      <c r="D112" s="69"/>
      <c r="E112" s="69"/>
      <c r="F112" s="69"/>
    </row>
    <row r="113" spans="2:6" x14ac:dyDescent="0.3">
      <c r="B113" s="69"/>
      <c r="C113" s="69"/>
      <c r="D113" s="69"/>
      <c r="E113" s="69"/>
      <c r="F113" s="69"/>
    </row>
    <row r="114" spans="2:6" x14ac:dyDescent="0.3">
      <c r="B114" s="69"/>
      <c r="C114" s="69"/>
      <c r="D114" s="69"/>
      <c r="E114" s="69"/>
      <c r="F114" s="69"/>
    </row>
    <row r="115" spans="2:6" x14ac:dyDescent="0.3">
      <c r="B115" s="69"/>
      <c r="C115" s="69"/>
      <c r="D115" s="69"/>
      <c r="E115" s="69"/>
      <c r="F115" s="69"/>
    </row>
    <row r="116" spans="2:6" x14ac:dyDescent="0.3">
      <c r="B116" s="69"/>
      <c r="C116" s="69"/>
      <c r="D116" s="69"/>
      <c r="E116" s="69"/>
      <c r="F116" s="69"/>
    </row>
    <row r="117" spans="2:6" x14ac:dyDescent="0.3">
      <c r="B117" s="69"/>
      <c r="C117" s="69"/>
      <c r="D117" s="69"/>
      <c r="E117" s="69"/>
      <c r="F117" s="69"/>
    </row>
    <row r="118" spans="2:6" x14ac:dyDescent="0.3">
      <c r="B118" s="69"/>
      <c r="C118" s="69"/>
      <c r="D118" s="69"/>
      <c r="E118" s="69"/>
      <c r="F118" s="69"/>
    </row>
    <row r="119" spans="2:6" ht="13.95" customHeight="1" x14ac:dyDescent="0.3">
      <c r="B119" s="69"/>
      <c r="C119" s="69"/>
      <c r="D119" s="69"/>
      <c r="E119" s="69"/>
      <c r="F119" s="69"/>
    </row>
  </sheetData>
  <mergeCells count="23">
    <mergeCell ref="A47:D47"/>
    <mergeCell ref="A48:D48"/>
    <mergeCell ref="A54:D54"/>
    <mergeCell ref="A41:D41"/>
    <mergeCell ref="A1:F1"/>
    <mergeCell ref="A2:F2"/>
    <mergeCell ref="A3:D3"/>
    <mergeCell ref="A12:D12"/>
    <mergeCell ref="A13:D13"/>
    <mergeCell ref="A20:D20"/>
    <mergeCell ref="A21:D21"/>
    <mergeCell ref="A25:D25"/>
    <mergeCell ref="A26:D26"/>
    <mergeCell ref="A31:D31"/>
    <mergeCell ref="A36:D36"/>
    <mergeCell ref="A55:D55"/>
    <mergeCell ref="A61:D61"/>
    <mergeCell ref="B78:F119"/>
    <mergeCell ref="A68:D68"/>
    <mergeCell ref="A69:D69"/>
    <mergeCell ref="A75:D75"/>
    <mergeCell ref="D76:E76"/>
    <mergeCell ref="A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3A23-C6CE-4488-B708-7BFFA524841A}">
  <dimension ref="A1:G35"/>
  <sheetViews>
    <sheetView topLeftCell="A73" workbookViewId="0">
      <selection activeCell="A2" sqref="A2:G2"/>
    </sheetView>
  </sheetViews>
  <sheetFormatPr defaultRowHeight="14.4" x14ac:dyDescent="0.3"/>
  <cols>
    <col min="1" max="1" width="4" customWidth="1"/>
    <col min="2" max="2" width="18.88671875" customWidth="1"/>
    <col min="3" max="3" width="26.109375" customWidth="1"/>
    <col min="4" max="4" width="10" customWidth="1"/>
    <col min="5" max="5" width="11.44140625" customWidth="1"/>
    <col min="6" max="6" width="14.6640625" customWidth="1"/>
    <col min="7" max="7" width="16.109375" customWidth="1"/>
  </cols>
  <sheetData>
    <row r="1" spans="1:7" ht="21" x14ac:dyDescent="0.4">
      <c r="A1" s="72" t="s">
        <v>66</v>
      </c>
      <c r="B1" s="78"/>
      <c r="C1" s="73"/>
      <c r="D1" s="73"/>
      <c r="E1" s="73"/>
      <c r="F1" s="73"/>
      <c r="G1" s="74"/>
    </row>
    <row r="2" spans="1:7" ht="18.600000000000001" thickBot="1" x14ac:dyDescent="0.4">
      <c r="A2" s="75" t="s">
        <v>68</v>
      </c>
      <c r="B2" s="76"/>
      <c r="C2" s="76"/>
      <c r="D2" s="76"/>
      <c r="E2" s="76"/>
      <c r="F2" s="76"/>
      <c r="G2" s="77"/>
    </row>
    <row r="3" spans="1:7" ht="16.2" thickBot="1" x14ac:dyDescent="0.35">
      <c r="A3" s="64" t="s">
        <v>19</v>
      </c>
      <c r="B3" s="65"/>
      <c r="C3" s="65"/>
      <c r="D3" s="65"/>
      <c r="E3" s="65"/>
      <c r="F3" s="3" t="s">
        <v>1</v>
      </c>
      <c r="G3" s="38">
        <v>45940</v>
      </c>
    </row>
    <row r="4" spans="1:7" ht="30" customHeight="1" x14ac:dyDescent="0.3">
      <c r="A4" s="21" t="s">
        <v>3</v>
      </c>
      <c r="B4" s="79" t="s">
        <v>56</v>
      </c>
      <c r="C4" s="80"/>
      <c r="D4" s="23" t="s">
        <v>5</v>
      </c>
      <c r="E4" s="24" t="s">
        <v>6</v>
      </c>
      <c r="F4" s="24" t="s">
        <v>7</v>
      </c>
      <c r="G4" s="25" t="s">
        <v>8</v>
      </c>
    </row>
    <row r="5" spans="1:7" ht="24.75" customHeight="1" x14ac:dyDescent="0.3">
      <c r="A5" s="2">
        <v>2</v>
      </c>
      <c r="B5" s="81" t="s">
        <v>43</v>
      </c>
      <c r="C5" s="82"/>
      <c r="D5" s="26">
        <v>6</v>
      </c>
      <c r="E5" s="2" t="s">
        <v>15</v>
      </c>
      <c r="F5" s="1"/>
      <c r="G5" s="27">
        <f t="shared" ref="G5" si="0">D5*F5</f>
        <v>0</v>
      </c>
    </row>
    <row r="6" spans="1:7" ht="15" thickBot="1" x14ac:dyDescent="0.35">
      <c r="A6" s="66"/>
      <c r="B6" s="67"/>
      <c r="C6" s="67"/>
      <c r="D6" s="67"/>
      <c r="E6" s="67"/>
      <c r="F6" s="17" t="s">
        <v>11</v>
      </c>
      <c r="G6" s="18">
        <f>SUM(G5:G5)</f>
        <v>0</v>
      </c>
    </row>
    <row r="7" spans="1:7" ht="16.2" thickBot="1" x14ac:dyDescent="0.35">
      <c r="A7" s="64" t="s">
        <v>27</v>
      </c>
      <c r="B7" s="65"/>
      <c r="C7" s="65"/>
      <c r="D7" s="65"/>
      <c r="E7" s="65"/>
      <c r="F7" s="3" t="s">
        <v>1</v>
      </c>
      <c r="G7" s="38">
        <v>45940</v>
      </c>
    </row>
    <row r="8" spans="1:7" x14ac:dyDescent="0.3">
      <c r="A8" s="21" t="s">
        <v>3</v>
      </c>
      <c r="B8" s="79" t="s">
        <v>56</v>
      </c>
      <c r="C8" s="80"/>
      <c r="D8" s="23" t="s">
        <v>5</v>
      </c>
      <c r="E8" s="24" t="s">
        <v>6</v>
      </c>
      <c r="F8" s="24" t="s">
        <v>7</v>
      </c>
      <c r="G8" s="25" t="s">
        <v>8</v>
      </c>
    </row>
    <row r="9" spans="1:7" ht="38.25" customHeight="1" thickBot="1" x14ac:dyDescent="0.35">
      <c r="A9" s="2">
        <v>2</v>
      </c>
      <c r="B9" s="83" t="s">
        <v>50</v>
      </c>
      <c r="C9" s="84"/>
      <c r="D9" s="2">
        <v>160</v>
      </c>
      <c r="E9" s="2" t="s">
        <v>14</v>
      </c>
      <c r="F9" s="1"/>
      <c r="G9" s="1">
        <f t="shared" ref="G9:G10" si="1">D9*F9</f>
        <v>0</v>
      </c>
    </row>
    <row r="10" spans="1:7" ht="55.5" customHeight="1" x14ac:dyDescent="0.3">
      <c r="A10" s="2">
        <v>5</v>
      </c>
      <c r="B10" s="85" t="s">
        <v>44</v>
      </c>
      <c r="C10" s="86"/>
      <c r="D10" s="2">
        <v>20</v>
      </c>
      <c r="E10" s="2" t="s">
        <v>9</v>
      </c>
      <c r="F10" s="1"/>
      <c r="G10" s="1">
        <f t="shared" si="1"/>
        <v>0</v>
      </c>
    </row>
    <row r="11" spans="1:7" ht="15" thickBot="1" x14ac:dyDescent="0.35">
      <c r="A11" s="66"/>
      <c r="B11" s="67"/>
      <c r="C11" s="67"/>
      <c r="D11" s="67"/>
      <c r="E11" s="67"/>
      <c r="F11" s="17" t="s">
        <v>11</v>
      </c>
      <c r="G11" s="18">
        <f>SUM(G9:G10)</f>
        <v>0</v>
      </c>
    </row>
    <row r="12" spans="1:7" ht="16.2" thickBot="1" x14ac:dyDescent="0.35">
      <c r="A12" s="64" t="s">
        <v>32</v>
      </c>
      <c r="B12" s="65"/>
      <c r="C12" s="65"/>
      <c r="D12" s="65"/>
      <c r="E12" s="65"/>
      <c r="F12" s="3" t="s">
        <v>1</v>
      </c>
      <c r="G12" s="38">
        <v>45940</v>
      </c>
    </row>
    <row r="13" spans="1:7" x14ac:dyDescent="0.3">
      <c r="A13" s="21" t="s">
        <v>3</v>
      </c>
      <c r="B13" s="79" t="s">
        <v>56</v>
      </c>
      <c r="C13" s="80"/>
      <c r="D13" s="23" t="s">
        <v>5</v>
      </c>
      <c r="E13" s="24" t="s">
        <v>6</v>
      </c>
      <c r="F13" s="24" t="s">
        <v>7</v>
      </c>
      <c r="G13" s="25" t="s">
        <v>8</v>
      </c>
    </row>
    <row r="14" spans="1:7" ht="34.5" customHeight="1" thickBot="1" x14ac:dyDescent="0.35">
      <c r="A14" s="2">
        <v>2</v>
      </c>
      <c r="B14" s="83" t="s">
        <v>50</v>
      </c>
      <c r="C14" s="84"/>
      <c r="D14" s="2">
        <v>240</v>
      </c>
      <c r="E14" s="2" t="s">
        <v>14</v>
      </c>
      <c r="F14" s="1"/>
      <c r="G14" s="1">
        <f t="shared" ref="G14" si="2">D14*F14</f>
        <v>0</v>
      </c>
    </row>
    <row r="15" spans="1:7" ht="15" thickBot="1" x14ac:dyDescent="0.35">
      <c r="A15" s="66"/>
      <c r="B15" s="67"/>
      <c r="C15" s="67"/>
      <c r="D15" s="67"/>
      <c r="E15" s="67"/>
      <c r="F15" s="17" t="s">
        <v>11</v>
      </c>
      <c r="G15" s="18">
        <f>SUM(G14:G14)</f>
        <v>0</v>
      </c>
    </row>
    <row r="16" spans="1:7" ht="16.2" thickBot="1" x14ac:dyDescent="0.35">
      <c r="A16" s="64" t="s">
        <v>33</v>
      </c>
      <c r="B16" s="65"/>
      <c r="C16" s="65"/>
      <c r="D16" s="65"/>
      <c r="E16" s="65"/>
      <c r="F16" s="3" t="s">
        <v>1</v>
      </c>
      <c r="G16" s="38">
        <v>45940</v>
      </c>
    </row>
    <row r="17" spans="1:7" x14ac:dyDescent="0.3">
      <c r="A17" s="21" t="s">
        <v>3</v>
      </c>
      <c r="B17" s="79" t="s">
        <v>56</v>
      </c>
      <c r="C17" s="80"/>
      <c r="D17" s="23" t="s">
        <v>5</v>
      </c>
      <c r="E17" s="24" t="s">
        <v>6</v>
      </c>
      <c r="F17" s="24" t="s">
        <v>7</v>
      </c>
      <c r="G17" s="25" t="s">
        <v>8</v>
      </c>
    </row>
    <row r="18" spans="1:7" ht="32.25" customHeight="1" thickBot="1" x14ac:dyDescent="0.35">
      <c r="A18" s="2">
        <v>2</v>
      </c>
      <c r="B18" s="83" t="s">
        <v>50</v>
      </c>
      <c r="C18" s="84"/>
      <c r="D18" s="2">
        <v>240</v>
      </c>
      <c r="E18" s="2" t="s">
        <v>14</v>
      </c>
      <c r="F18" s="1"/>
      <c r="G18" s="1">
        <f t="shared" ref="G18" si="3">D18*F18</f>
        <v>0</v>
      </c>
    </row>
    <row r="19" spans="1:7" ht="15" thickBot="1" x14ac:dyDescent="0.35">
      <c r="A19" s="66"/>
      <c r="B19" s="67"/>
      <c r="C19" s="67"/>
      <c r="D19" s="67"/>
      <c r="E19" s="67"/>
      <c r="F19" s="17" t="s">
        <v>11</v>
      </c>
      <c r="G19" s="18">
        <f>SUM(G18:G18)</f>
        <v>0</v>
      </c>
    </row>
    <row r="20" spans="1:7" ht="16.2" thickBot="1" x14ac:dyDescent="0.35">
      <c r="A20" s="64" t="s">
        <v>34</v>
      </c>
      <c r="B20" s="65"/>
      <c r="C20" s="65"/>
      <c r="D20" s="65"/>
      <c r="E20" s="65"/>
      <c r="F20" s="3" t="s">
        <v>1</v>
      </c>
      <c r="G20" s="38">
        <v>45920</v>
      </c>
    </row>
    <row r="21" spans="1:7" x14ac:dyDescent="0.3">
      <c r="A21" s="21" t="s">
        <v>3</v>
      </c>
      <c r="B21" s="79" t="s">
        <v>56</v>
      </c>
      <c r="C21" s="80"/>
      <c r="D21" s="23" t="s">
        <v>5</v>
      </c>
      <c r="E21" s="24" t="s">
        <v>6</v>
      </c>
      <c r="F21" s="24" t="s">
        <v>7</v>
      </c>
      <c r="G21" s="25" t="s">
        <v>8</v>
      </c>
    </row>
    <row r="22" spans="1:7" ht="36" customHeight="1" thickBot="1" x14ac:dyDescent="0.35">
      <c r="A22" s="2">
        <v>2</v>
      </c>
      <c r="B22" s="83" t="s">
        <v>50</v>
      </c>
      <c r="C22" s="84"/>
      <c r="D22" s="2">
        <v>100</v>
      </c>
      <c r="E22" s="2" t="s">
        <v>14</v>
      </c>
      <c r="F22" s="1"/>
      <c r="G22" s="1">
        <f t="shared" ref="G22" si="4">D22*F22</f>
        <v>0</v>
      </c>
    </row>
    <row r="23" spans="1:7" ht="15" thickBot="1" x14ac:dyDescent="0.35">
      <c r="A23" s="66"/>
      <c r="B23" s="67"/>
      <c r="C23" s="67"/>
      <c r="D23" s="67"/>
      <c r="E23" s="67"/>
      <c r="F23" s="17" t="s">
        <v>11</v>
      </c>
      <c r="G23" s="18">
        <f>SUM(G22:G22)</f>
        <v>0</v>
      </c>
    </row>
    <row r="24" spans="1:7" ht="16.2" thickBot="1" x14ac:dyDescent="0.35">
      <c r="A24" s="64" t="s">
        <v>36</v>
      </c>
      <c r="B24" s="65"/>
      <c r="C24" s="65"/>
      <c r="D24" s="65"/>
      <c r="E24" s="65"/>
      <c r="F24" s="3" t="s">
        <v>1</v>
      </c>
      <c r="G24" s="38">
        <v>45920</v>
      </c>
    </row>
    <row r="25" spans="1:7" x14ac:dyDescent="0.3">
      <c r="A25" s="21" t="s">
        <v>3</v>
      </c>
      <c r="B25" s="79" t="s">
        <v>56</v>
      </c>
      <c r="C25" s="80"/>
      <c r="D25" s="23" t="s">
        <v>5</v>
      </c>
      <c r="E25" s="24" t="s">
        <v>6</v>
      </c>
      <c r="F25" s="24" t="s">
        <v>7</v>
      </c>
      <c r="G25" s="25" t="s">
        <v>8</v>
      </c>
    </row>
    <row r="26" spans="1:7" ht="30" customHeight="1" thickBot="1" x14ac:dyDescent="0.35">
      <c r="A26" s="2">
        <v>2</v>
      </c>
      <c r="B26" s="83" t="s">
        <v>50</v>
      </c>
      <c r="C26" s="84"/>
      <c r="D26" s="2">
        <v>20</v>
      </c>
      <c r="E26" s="2" t="s">
        <v>14</v>
      </c>
      <c r="F26" s="1"/>
      <c r="G26" s="1">
        <f t="shared" ref="G26" si="5">D26*F26</f>
        <v>0</v>
      </c>
    </row>
    <row r="27" spans="1:7" ht="15" thickBot="1" x14ac:dyDescent="0.35">
      <c r="A27" s="66"/>
      <c r="B27" s="67"/>
      <c r="C27" s="67"/>
      <c r="D27" s="67"/>
      <c r="E27" s="67"/>
      <c r="F27" s="17" t="s">
        <v>11</v>
      </c>
      <c r="G27" s="18">
        <f>SUM(G26:G26)</f>
        <v>0</v>
      </c>
    </row>
    <row r="28" spans="1:7" ht="16.2" thickBot="1" x14ac:dyDescent="0.35">
      <c r="A28" s="64" t="s">
        <v>37</v>
      </c>
      <c r="B28" s="65"/>
      <c r="C28" s="65"/>
      <c r="D28" s="65"/>
      <c r="E28" s="65"/>
      <c r="F28" s="3" t="s">
        <v>1</v>
      </c>
      <c r="G28" s="38">
        <v>45920</v>
      </c>
    </row>
    <row r="29" spans="1:7" x14ac:dyDescent="0.3">
      <c r="A29" s="21" t="s">
        <v>3</v>
      </c>
      <c r="B29" s="79" t="s">
        <v>56</v>
      </c>
      <c r="C29" s="80"/>
      <c r="D29" s="23" t="s">
        <v>5</v>
      </c>
      <c r="E29" s="24" t="s">
        <v>6</v>
      </c>
      <c r="F29" s="24" t="s">
        <v>7</v>
      </c>
      <c r="G29" s="25" t="s">
        <v>8</v>
      </c>
    </row>
    <row r="30" spans="1:7" ht="33" customHeight="1" x14ac:dyDescent="0.3">
      <c r="A30" s="2">
        <v>1</v>
      </c>
      <c r="B30" s="85" t="s">
        <v>49</v>
      </c>
      <c r="C30" s="86"/>
      <c r="D30" s="2">
        <v>180</v>
      </c>
      <c r="E30" s="2" t="s">
        <v>9</v>
      </c>
      <c r="F30" s="1"/>
      <c r="G30" s="1">
        <f t="shared" ref="G30:G33" si="6">D30*F30</f>
        <v>0</v>
      </c>
    </row>
    <row r="31" spans="1:7" ht="41.25" customHeight="1" x14ac:dyDescent="0.3">
      <c r="A31" s="2">
        <v>2</v>
      </c>
      <c r="B31" s="85" t="s">
        <v>48</v>
      </c>
      <c r="C31" s="86"/>
      <c r="D31" s="2">
        <v>2500</v>
      </c>
      <c r="E31" s="2" t="s">
        <v>14</v>
      </c>
      <c r="F31" s="1"/>
      <c r="G31" s="1">
        <f t="shared" si="6"/>
        <v>0</v>
      </c>
    </row>
    <row r="32" spans="1:7" ht="27.75" customHeight="1" x14ac:dyDescent="0.3">
      <c r="A32" s="2">
        <v>3</v>
      </c>
      <c r="B32" s="85" t="s">
        <v>45</v>
      </c>
      <c r="C32" s="86"/>
      <c r="D32" s="2">
        <v>140</v>
      </c>
      <c r="E32" s="2" t="s">
        <v>9</v>
      </c>
      <c r="F32" s="1"/>
      <c r="G32" s="1">
        <f t="shared" si="6"/>
        <v>0</v>
      </c>
    </row>
    <row r="33" spans="1:7" ht="33" customHeight="1" x14ac:dyDescent="0.3">
      <c r="A33" s="2">
        <v>4</v>
      </c>
      <c r="B33" s="85" t="s">
        <v>46</v>
      </c>
      <c r="C33" s="86"/>
      <c r="D33" s="2">
        <v>2</v>
      </c>
      <c r="E33" s="2" t="s">
        <v>47</v>
      </c>
      <c r="F33" s="1"/>
      <c r="G33" s="1">
        <f t="shared" si="6"/>
        <v>0</v>
      </c>
    </row>
    <row r="34" spans="1:7" ht="15" thickBot="1" x14ac:dyDescent="0.35">
      <c r="A34" s="66"/>
      <c r="B34" s="67"/>
      <c r="C34" s="67"/>
      <c r="D34" s="67"/>
      <c r="E34" s="67"/>
      <c r="F34" s="17" t="s">
        <v>11</v>
      </c>
      <c r="G34" s="18">
        <f>SUM(G31:G33)</f>
        <v>0</v>
      </c>
    </row>
    <row r="35" spans="1:7" ht="43.95" customHeight="1" thickBot="1" x14ac:dyDescent="0.35">
      <c r="E35" s="70" t="s">
        <v>42</v>
      </c>
      <c r="F35" s="71"/>
      <c r="G35" s="59">
        <f>G6+G11+G15+G19+G23+G27+G34</f>
        <v>0</v>
      </c>
    </row>
  </sheetData>
  <mergeCells count="35">
    <mergeCell ref="A11:E11"/>
    <mergeCell ref="B29:C29"/>
    <mergeCell ref="B33:C33"/>
    <mergeCell ref="B32:C32"/>
    <mergeCell ref="B31:C31"/>
    <mergeCell ref="B30:C30"/>
    <mergeCell ref="A27:E27"/>
    <mergeCell ref="A28:E28"/>
    <mergeCell ref="B22:C22"/>
    <mergeCell ref="A12:E12"/>
    <mergeCell ref="B26:C26"/>
    <mergeCell ref="B25:C25"/>
    <mergeCell ref="A19:E19"/>
    <mergeCell ref="A20:E20"/>
    <mergeCell ref="A34:E34"/>
    <mergeCell ref="E35:F35"/>
    <mergeCell ref="B4:C4"/>
    <mergeCell ref="B8:C8"/>
    <mergeCell ref="B13:C13"/>
    <mergeCell ref="B17:C17"/>
    <mergeCell ref="B21:C21"/>
    <mergeCell ref="B5:C5"/>
    <mergeCell ref="B9:C9"/>
    <mergeCell ref="B10:C10"/>
    <mergeCell ref="B14:C14"/>
    <mergeCell ref="B18:C18"/>
    <mergeCell ref="A15:E15"/>
    <mergeCell ref="A16:E16"/>
    <mergeCell ref="A23:E23"/>
    <mergeCell ref="A24:E24"/>
    <mergeCell ref="A1:G1"/>
    <mergeCell ref="A2:G2"/>
    <mergeCell ref="A3:E3"/>
    <mergeCell ref="A6:E6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9C0F-76D2-40FD-906A-8719C44AE996}">
  <dimension ref="A1:G61"/>
  <sheetViews>
    <sheetView topLeftCell="A85" workbookViewId="0">
      <selection activeCell="A2" sqref="A2:G2"/>
    </sheetView>
  </sheetViews>
  <sheetFormatPr defaultRowHeight="14.4" x14ac:dyDescent="0.3"/>
  <cols>
    <col min="1" max="1" width="4" customWidth="1"/>
    <col min="2" max="2" width="18.88671875" customWidth="1"/>
    <col min="3" max="3" width="26.109375" customWidth="1"/>
    <col min="4" max="4" width="10" customWidth="1"/>
    <col min="5" max="5" width="11.44140625" customWidth="1"/>
    <col min="6" max="6" width="14.6640625" customWidth="1"/>
    <col min="7" max="7" width="16.109375" customWidth="1"/>
  </cols>
  <sheetData>
    <row r="1" spans="1:7" ht="21" x14ac:dyDescent="0.4">
      <c r="A1" s="72" t="s">
        <v>67</v>
      </c>
      <c r="B1" s="78"/>
      <c r="C1" s="73"/>
      <c r="D1" s="73"/>
      <c r="E1" s="73"/>
      <c r="F1" s="73"/>
      <c r="G1" s="74"/>
    </row>
    <row r="2" spans="1:7" ht="18.600000000000001" thickBot="1" x14ac:dyDescent="0.4">
      <c r="A2" s="75" t="s">
        <v>68</v>
      </c>
      <c r="B2" s="76"/>
      <c r="C2" s="76"/>
      <c r="D2" s="76"/>
      <c r="E2" s="76"/>
      <c r="F2" s="76"/>
      <c r="G2" s="77"/>
    </row>
    <row r="3" spans="1:7" ht="16.2" thickBot="1" x14ac:dyDescent="0.35">
      <c r="A3" s="64" t="s">
        <v>19</v>
      </c>
      <c r="B3" s="65"/>
      <c r="C3" s="65"/>
      <c r="D3" s="65"/>
      <c r="E3" s="65"/>
      <c r="F3" s="3"/>
      <c r="G3" s="4"/>
    </row>
    <row r="4" spans="1:7" ht="15" thickBot="1" x14ac:dyDescent="0.35">
      <c r="A4" s="21" t="s">
        <v>3</v>
      </c>
      <c r="B4" s="87" t="s">
        <v>0</v>
      </c>
      <c r="C4" s="88"/>
      <c r="D4" s="23" t="s">
        <v>5</v>
      </c>
      <c r="E4" s="24" t="s">
        <v>6</v>
      </c>
      <c r="F4" s="24" t="s">
        <v>7</v>
      </c>
      <c r="G4" s="25" t="s">
        <v>8</v>
      </c>
    </row>
    <row r="5" spans="1:7" ht="20.25" customHeight="1" x14ac:dyDescent="0.3">
      <c r="A5" s="2">
        <v>2</v>
      </c>
      <c r="B5" s="89" t="s">
        <v>51</v>
      </c>
      <c r="C5" s="90"/>
      <c r="D5" s="36">
        <v>20</v>
      </c>
      <c r="E5" s="36" t="s">
        <v>52</v>
      </c>
      <c r="F5" s="1"/>
      <c r="G5" s="27">
        <f t="shared" ref="G5" si="0">D5*F5</f>
        <v>0</v>
      </c>
    </row>
    <row r="6" spans="1:7" ht="24" customHeight="1" x14ac:dyDescent="0.3">
      <c r="A6" s="2">
        <v>3</v>
      </c>
      <c r="B6" s="85" t="s">
        <v>53</v>
      </c>
      <c r="C6" s="86"/>
      <c r="D6" s="2">
        <v>20</v>
      </c>
      <c r="E6" s="2" t="s">
        <v>52</v>
      </c>
      <c r="F6" s="1"/>
      <c r="G6" s="27">
        <f>D6*F6</f>
        <v>0</v>
      </c>
    </row>
    <row r="7" spans="1:7" ht="15" customHeight="1" x14ac:dyDescent="0.3">
      <c r="A7" s="2">
        <v>4</v>
      </c>
      <c r="B7" s="91" t="s">
        <v>54</v>
      </c>
      <c r="C7" s="92"/>
      <c r="D7" s="37">
        <v>1</v>
      </c>
      <c r="E7" s="37" t="s">
        <v>55</v>
      </c>
      <c r="F7" s="1"/>
      <c r="G7" s="27">
        <f>D7*F7</f>
        <v>0</v>
      </c>
    </row>
    <row r="8" spans="1:7" ht="15" thickBot="1" x14ac:dyDescent="0.35">
      <c r="A8" s="66"/>
      <c r="B8" s="67"/>
      <c r="C8" s="67"/>
      <c r="D8" s="67"/>
      <c r="E8" s="67"/>
      <c r="F8" s="17" t="s">
        <v>11</v>
      </c>
      <c r="G8" s="18">
        <f>SUM(G5:G7)</f>
        <v>0</v>
      </c>
    </row>
    <row r="9" spans="1:7" ht="16.2" thickBot="1" x14ac:dyDescent="0.35">
      <c r="A9" s="64" t="s">
        <v>27</v>
      </c>
      <c r="B9" s="65"/>
      <c r="C9" s="65"/>
      <c r="D9" s="65"/>
      <c r="E9" s="65"/>
      <c r="F9" s="3"/>
      <c r="G9" s="4"/>
    </row>
    <row r="10" spans="1:7" ht="15" thickBot="1" x14ac:dyDescent="0.35">
      <c r="A10" s="21" t="s">
        <v>3</v>
      </c>
      <c r="B10" s="87" t="s">
        <v>0</v>
      </c>
      <c r="C10" s="88"/>
      <c r="D10" s="23" t="s">
        <v>5</v>
      </c>
      <c r="E10" s="24" t="s">
        <v>6</v>
      </c>
      <c r="F10" s="24" t="s">
        <v>7</v>
      </c>
      <c r="G10" s="25" t="s">
        <v>8</v>
      </c>
    </row>
    <row r="11" spans="1:7" ht="24.75" customHeight="1" x14ac:dyDescent="0.3">
      <c r="A11" s="2">
        <v>1</v>
      </c>
      <c r="B11" s="89" t="s">
        <v>51</v>
      </c>
      <c r="C11" s="90"/>
      <c r="D11" s="36">
        <v>20</v>
      </c>
      <c r="E11" s="36" t="s">
        <v>52</v>
      </c>
      <c r="F11" s="1"/>
      <c r="G11" s="1">
        <f t="shared" ref="G11:G13" si="1">D11*F11</f>
        <v>0</v>
      </c>
    </row>
    <row r="12" spans="1:7" ht="21.75" customHeight="1" x14ac:dyDescent="0.3">
      <c r="A12" s="2">
        <v>2</v>
      </c>
      <c r="B12" s="85" t="s">
        <v>53</v>
      </c>
      <c r="C12" s="86"/>
      <c r="D12" s="2">
        <v>20</v>
      </c>
      <c r="E12" s="2" t="s">
        <v>52</v>
      </c>
      <c r="F12" s="1"/>
      <c r="G12" s="1">
        <f t="shared" si="1"/>
        <v>0</v>
      </c>
    </row>
    <row r="13" spans="1:7" ht="22.5" customHeight="1" x14ac:dyDescent="0.3">
      <c r="A13" s="2">
        <v>3</v>
      </c>
      <c r="B13" s="91" t="s">
        <v>54</v>
      </c>
      <c r="C13" s="92"/>
      <c r="D13" s="37">
        <v>1</v>
      </c>
      <c r="E13" s="37" t="s">
        <v>55</v>
      </c>
      <c r="F13" s="1"/>
      <c r="G13" s="1">
        <f t="shared" si="1"/>
        <v>0</v>
      </c>
    </row>
    <row r="14" spans="1:7" ht="15" thickBot="1" x14ac:dyDescent="0.35">
      <c r="A14" s="66"/>
      <c r="B14" s="67"/>
      <c r="C14" s="67"/>
      <c r="D14" s="67"/>
      <c r="E14" s="67"/>
      <c r="F14" s="17" t="s">
        <v>11</v>
      </c>
      <c r="G14" s="18">
        <f>SUM(G12:G13)</f>
        <v>0</v>
      </c>
    </row>
    <row r="15" spans="1:7" ht="16.2" thickBot="1" x14ac:dyDescent="0.35">
      <c r="A15" s="64" t="s">
        <v>28</v>
      </c>
      <c r="B15" s="65"/>
      <c r="C15" s="65"/>
      <c r="D15" s="65"/>
      <c r="E15" s="65"/>
      <c r="F15" s="3"/>
      <c r="G15" s="4"/>
    </row>
    <row r="16" spans="1:7" ht="15" thickBot="1" x14ac:dyDescent="0.35">
      <c r="A16" s="5" t="s">
        <v>3</v>
      </c>
      <c r="B16" s="87" t="s">
        <v>0</v>
      </c>
      <c r="C16" s="88"/>
      <c r="D16" s="7" t="s">
        <v>5</v>
      </c>
      <c r="E16" s="8" t="s">
        <v>6</v>
      </c>
      <c r="F16" s="8" t="s">
        <v>7</v>
      </c>
      <c r="G16" s="9" t="s">
        <v>8</v>
      </c>
    </row>
    <row r="17" spans="1:7" ht="24.75" customHeight="1" x14ac:dyDescent="0.3">
      <c r="A17" s="2">
        <v>1</v>
      </c>
      <c r="B17" s="89" t="s">
        <v>51</v>
      </c>
      <c r="C17" s="90"/>
      <c r="D17" s="36">
        <v>20</v>
      </c>
      <c r="E17" s="36" t="s">
        <v>52</v>
      </c>
      <c r="F17" s="1"/>
      <c r="G17" s="1">
        <f t="shared" ref="G17:G18" si="2">D17*F17</f>
        <v>0</v>
      </c>
    </row>
    <row r="18" spans="1:7" ht="27" customHeight="1" x14ac:dyDescent="0.3">
      <c r="A18" s="2">
        <v>2</v>
      </c>
      <c r="B18" s="85" t="s">
        <v>53</v>
      </c>
      <c r="C18" s="86"/>
      <c r="D18" s="2">
        <v>20</v>
      </c>
      <c r="E18" s="2" t="s">
        <v>52</v>
      </c>
      <c r="F18" s="1"/>
      <c r="G18" s="1">
        <f t="shared" si="2"/>
        <v>0</v>
      </c>
    </row>
    <row r="19" spans="1:7" ht="15" thickBot="1" x14ac:dyDescent="0.35">
      <c r="A19" s="66"/>
      <c r="B19" s="67"/>
      <c r="C19" s="67"/>
      <c r="D19" s="67"/>
      <c r="E19" s="67"/>
      <c r="F19" s="17" t="s">
        <v>11</v>
      </c>
      <c r="G19" s="18">
        <f>SUM(G17:G18)</f>
        <v>0</v>
      </c>
    </row>
    <row r="20" spans="1:7" ht="16.2" thickBot="1" x14ac:dyDescent="0.35">
      <c r="A20" s="64" t="s">
        <v>29</v>
      </c>
      <c r="B20" s="65"/>
      <c r="C20" s="65"/>
      <c r="D20" s="65"/>
      <c r="E20" s="65"/>
      <c r="F20" s="3"/>
      <c r="G20" s="4"/>
    </row>
    <row r="21" spans="1:7" ht="15" thickBot="1" x14ac:dyDescent="0.35">
      <c r="A21" s="5" t="s">
        <v>3</v>
      </c>
      <c r="B21" s="87" t="s">
        <v>0</v>
      </c>
      <c r="C21" s="88"/>
      <c r="D21" s="7" t="s">
        <v>5</v>
      </c>
      <c r="E21" s="8" t="s">
        <v>6</v>
      </c>
      <c r="F21" s="8" t="s">
        <v>7</v>
      </c>
      <c r="G21" s="9" t="s">
        <v>8</v>
      </c>
    </row>
    <row r="22" spans="1:7" ht="27" customHeight="1" x14ac:dyDescent="0.3">
      <c r="A22" s="2">
        <v>1</v>
      </c>
      <c r="B22" s="89" t="s">
        <v>51</v>
      </c>
      <c r="C22" s="90"/>
      <c r="D22" s="36">
        <v>20</v>
      </c>
      <c r="E22" s="36" t="s">
        <v>52</v>
      </c>
      <c r="F22" s="1"/>
      <c r="G22" s="1">
        <f t="shared" ref="G22:G23" si="3">D22*F22</f>
        <v>0</v>
      </c>
    </row>
    <row r="23" spans="1:7" ht="24" customHeight="1" x14ac:dyDescent="0.3">
      <c r="A23" s="2">
        <v>2</v>
      </c>
      <c r="B23" s="85" t="s">
        <v>53</v>
      </c>
      <c r="C23" s="86"/>
      <c r="D23" s="2">
        <v>20</v>
      </c>
      <c r="E23" s="2" t="s">
        <v>52</v>
      </c>
      <c r="F23" s="1"/>
      <c r="G23" s="1">
        <f t="shared" si="3"/>
        <v>0</v>
      </c>
    </row>
    <row r="24" spans="1:7" ht="15" thickBot="1" x14ac:dyDescent="0.35">
      <c r="F24" s="17" t="s">
        <v>11</v>
      </c>
      <c r="G24" s="18">
        <f>SUM(G22:G23)</f>
        <v>0</v>
      </c>
    </row>
    <row r="25" spans="1:7" ht="16.2" thickBot="1" x14ac:dyDescent="0.35">
      <c r="A25" s="64" t="s">
        <v>30</v>
      </c>
      <c r="B25" s="65"/>
      <c r="C25" s="65"/>
      <c r="D25" s="65"/>
      <c r="E25" s="65"/>
      <c r="F25" s="3"/>
      <c r="G25" s="4"/>
    </row>
    <row r="26" spans="1:7" ht="15" thickBot="1" x14ac:dyDescent="0.35">
      <c r="A26" s="5" t="s">
        <v>3</v>
      </c>
      <c r="B26" s="87" t="s">
        <v>0</v>
      </c>
      <c r="C26" s="88"/>
      <c r="D26" s="7" t="s">
        <v>5</v>
      </c>
      <c r="E26" s="8" t="s">
        <v>6</v>
      </c>
      <c r="F26" s="8" t="s">
        <v>7</v>
      </c>
      <c r="G26" s="9" t="s">
        <v>8</v>
      </c>
    </row>
    <row r="27" spans="1:7" ht="25.5" customHeight="1" x14ac:dyDescent="0.3">
      <c r="A27" s="10">
        <v>1</v>
      </c>
      <c r="B27" s="89" t="s">
        <v>51</v>
      </c>
      <c r="C27" s="90"/>
      <c r="D27" s="36">
        <v>20</v>
      </c>
      <c r="E27" s="36" t="s">
        <v>52</v>
      </c>
      <c r="F27" s="1"/>
      <c r="G27" s="12">
        <f t="shared" ref="G27:G28" si="4">D27*F27</f>
        <v>0</v>
      </c>
    </row>
    <row r="28" spans="1:7" ht="24" customHeight="1" x14ac:dyDescent="0.3">
      <c r="A28" s="10">
        <v>2</v>
      </c>
      <c r="B28" s="85" t="s">
        <v>53</v>
      </c>
      <c r="C28" s="86"/>
      <c r="D28" s="2">
        <v>20</v>
      </c>
      <c r="E28" s="2" t="s">
        <v>52</v>
      </c>
      <c r="F28" s="1"/>
      <c r="G28" s="12">
        <f t="shared" si="4"/>
        <v>0</v>
      </c>
    </row>
    <row r="29" spans="1:7" ht="15" thickBot="1" x14ac:dyDescent="0.35">
      <c r="A29" s="31"/>
      <c r="B29" s="32"/>
      <c r="C29" s="32"/>
      <c r="D29" s="32"/>
      <c r="E29" s="32"/>
      <c r="F29" s="17" t="s">
        <v>11</v>
      </c>
      <c r="G29" s="18">
        <f>SUM(G27:G28)</f>
        <v>0</v>
      </c>
    </row>
    <row r="30" spans="1:7" ht="16.2" thickBot="1" x14ac:dyDescent="0.35">
      <c r="A30" s="64" t="s">
        <v>31</v>
      </c>
      <c r="B30" s="65"/>
      <c r="C30" s="65"/>
      <c r="D30" s="65"/>
      <c r="E30" s="65"/>
      <c r="F30" s="3"/>
      <c r="G30" s="4"/>
    </row>
    <row r="31" spans="1:7" ht="15" thickBot="1" x14ac:dyDescent="0.35">
      <c r="A31" s="5" t="s">
        <v>3</v>
      </c>
      <c r="B31" s="87" t="s">
        <v>0</v>
      </c>
      <c r="C31" s="88"/>
      <c r="D31" s="7" t="s">
        <v>5</v>
      </c>
      <c r="E31" s="8" t="s">
        <v>6</v>
      </c>
      <c r="F31" s="8" t="s">
        <v>7</v>
      </c>
      <c r="G31" s="9" t="s">
        <v>8</v>
      </c>
    </row>
    <row r="32" spans="1:7" ht="24" customHeight="1" x14ac:dyDescent="0.3">
      <c r="A32" s="10">
        <v>1</v>
      </c>
      <c r="B32" s="89" t="s">
        <v>51</v>
      </c>
      <c r="C32" s="90"/>
      <c r="D32" s="36">
        <v>20</v>
      </c>
      <c r="E32" s="36" t="s">
        <v>52</v>
      </c>
      <c r="F32" s="1"/>
      <c r="G32" s="12">
        <f t="shared" ref="G32:G33" si="5">D32*F32</f>
        <v>0</v>
      </c>
    </row>
    <row r="33" spans="1:7" ht="24.75" customHeight="1" thickBot="1" x14ac:dyDescent="0.35">
      <c r="A33" s="13">
        <v>2</v>
      </c>
      <c r="B33" s="85" t="s">
        <v>53</v>
      </c>
      <c r="C33" s="86"/>
      <c r="D33" s="2">
        <v>20</v>
      </c>
      <c r="E33" s="2" t="s">
        <v>52</v>
      </c>
      <c r="F33" s="15"/>
      <c r="G33" s="16">
        <f t="shared" si="5"/>
        <v>0</v>
      </c>
    </row>
    <row r="34" spans="1:7" ht="15" thickBot="1" x14ac:dyDescent="0.35">
      <c r="F34" s="34" t="s">
        <v>11</v>
      </c>
      <c r="G34" s="35">
        <f>SUM(G32:G33)</f>
        <v>0</v>
      </c>
    </row>
    <row r="35" spans="1:7" ht="16.2" thickBot="1" x14ac:dyDescent="0.35">
      <c r="A35" s="64" t="s">
        <v>32</v>
      </c>
      <c r="B35" s="65"/>
      <c r="C35" s="65"/>
      <c r="D35" s="65"/>
      <c r="E35" s="65"/>
      <c r="F35" s="3"/>
      <c r="G35" s="4"/>
    </row>
    <row r="36" spans="1:7" ht="15" thickBot="1" x14ac:dyDescent="0.35">
      <c r="A36" s="21" t="s">
        <v>3</v>
      </c>
      <c r="B36" s="87" t="s">
        <v>0</v>
      </c>
      <c r="C36" s="88"/>
      <c r="D36" s="23" t="s">
        <v>5</v>
      </c>
      <c r="E36" s="24" t="s">
        <v>6</v>
      </c>
      <c r="F36" s="24" t="s">
        <v>7</v>
      </c>
      <c r="G36" s="25" t="s">
        <v>8</v>
      </c>
    </row>
    <row r="37" spans="1:7" ht="22.5" customHeight="1" x14ac:dyDescent="0.3">
      <c r="A37" s="2">
        <v>1</v>
      </c>
      <c r="B37" s="89" t="s">
        <v>51</v>
      </c>
      <c r="C37" s="90"/>
      <c r="D37" s="36">
        <v>20</v>
      </c>
      <c r="E37" s="36" t="s">
        <v>52</v>
      </c>
      <c r="F37" s="1"/>
      <c r="G37" s="1">
        <f t="shared" ref="G37:G38" si="6">D37*F37</f>
        <v>0</v>
      </c>
    </row>
    <row r="38" spans="1:7" ht="25.5" customHeight="1" x14ac:dyDescent="0.3">
      <c r="A38" s="2">
        <v>2</v>
      </c>
      <c r="B38" s="85" t="s">
        <v>53</v>
      </c>
      <c r="C38" s="86"/>
      <c r="D38" s="2">
        <v>20</v>
      </c>
      <c r="E38" s="2" t="s">
        <v>52</v>
      </c>
      <c r="F38" s="1"/>
      <c r="G38" s="1">
        <f t="shared" si="6"/>
        <v>0</v>
      </c>
    </row>
    <row r="39" spans="1:7" ht="15" thickBot="1" x14ac:dyDescent="0.35">
      <c r="A39" s="66"/>
      <c r="B39" s="67"/>
      <c r="C39" s="67"/>
      <c r="D39" s="67"/>
      <c r="E39" s="67"/>
      <c r="F39" s="17" t="s">
        <v>11</v>
      </c>
      <c r="G39" s="18">
        <f>SUM(G38:G38)</f>
        <v>0</v>
      </c>
    </row>
    <row r="40" spans="1:7" ht="16.2" thickBot="1" x14ac:dyDescent="0.35">
      <c r="A40" s="64" t="s">
        <v>33</v>
      </c>
      <c r="B40" s="65"/>
      <c r="C40" s="65"/>
      <c r="D40" s="65"/>
      <c r="E40" s="65"/>
      <c r="F40" s="3"/>
      <c r="G40" s="4"/>
    </row>
    <row r="41" spans="1:7" ht="15" thickBot="1" x14ac:dyDescent="0.35">
      <c r="A41" s="21" t="s">
        <v>3</v>
      </c>
      <c r="B41" s="87" t="s">
        <v>0</v>
      </c>
      <c r="C41" s="88"/>
      <c r="D41" s="23" t="s">
        <v>5</v>
      </c>
      <c r="E41" s="24" t="s">
        <v>6</v>
      </c>
      <c r="F41" s="24" t="s">
        <v>7</v>
      </c>
      <c r="G41" s="25" t="s">
        <v>8</v>
      </c>
    </row>
    <row r="42" spans="1:7" ht="25.5" customHeight="1" x14ac:dyDescent="0.3">
      <c r="A42" s="2">
        <v>1</v>
      </c>
      <c r="B42" s="89" t="s">
        <v>51</v>
      </c>
      <c r="C42" s="90"/>
      <c r="D42" s="36">
        <v>20</v>
      </c>
      <c r="E42" s="36" t="s">
        <v>52</v>
      </c>
      <c r="F42" s="1"/>
      <c r="G42" s="1">
        <f t="shared" ref="G42:G43" si="7">D42*F42</f>
        <v>0</v>
      </c>
    </row>
    <row r="43" spans="1:7" ht="21.75" customHeight="1" x14ac:dyDescent="0.3">
      <c r="A43" s="2">
        <v>2</v>
      </c>
      <c r="B43" s="85" t="s">
        <v>53</v>
      </c>
      <c r="C43" s="86"/>
      <c r="D43" s="2">
        <v>20</v>
      </c>
      <c r="E43" s="2" t="s">
        <v>52</v>
      </c>
      <c r="F43" s="1"/>
      <c r="G43" s="1">
        <f t="shared" si="7"/>
        <v>0</v>
      </c>
    </row>
    <row r="44" spans="1:7" ht="15" thickBot="1" x14ac:dyDescent="0.35">
      <c r="A44" s="66"/>
      <c r="B44" s="67"/>
      <c r="C44" s="67"/>
      <c r="D44" s="67"/>
      <c r="E44" s="67"/>
      <c r="F44" s="17" t="s">
        <v>11</v>
      </c>
      <c r="G44" s="18">
        <f>SUM(G43:G43)</f>
        <v>0</v>
      </c>
    </row>
    <row r="45" spans="1:7" ht="16.2" thickBot="1" x14ac:dyDescent="0.35">
      <c r="A45" s="64" t="s">
        <v>34</v>
      </c>
      <c r="B45" s="65"/>
      <c r="C45" s="65"/>
      <c r="D45" s="65"/>
      <c r="E45" s="65"/>
      <c r="F45" s="3"/>
      <c r="G45" s="4"/>
    </row>
    <row r="46" spans="1:7" ht="15" thickBot="1" x14ac:dyDescent="0.35">
      <c r="A46" s="21" t="s">
        <v>3</v>
      </c>
      <c r="B46" s="87" t="s">
        <v>0</v>
      </c>
      <c r="C46" s="88"/>
      <c r="D46" s="23" t="s">
        <v>5</v>
      </c>
      <c r="E46" s="24" t="s">
        <v>6</v>
      </c>
      <c r="F46" s="24" t="s">
        <v>7</v>
      </c>
      <c r="G46" s="25" t="s">
        <v>8</v>
      </c>
    </row>
    <row r="47" spans="1:7" ht="25.5" customHeight="1" x14ac:dyDescent="0.3">
      <c r="A47" s="2">
        <v>1</v>
      </c>
      <c r="B47" s="89" t="s">
        <v>51</v>
      </c>
      <c r="C47" s="90"/>
      <c r="D47" s="36">
        <v>20</v>
      </c>
      <c r="E47" s="36" t="s">
        <v>52</v>
      </c>
      <c r="F47" s="1"/>
      <c r="G47" s="1">
        <f t="shared" ref="G47:G48" si="8">D47*F47</f>
        <v>0</v>
      </c>
    </row>
    <row r="48" spans="1:7" ht="25.5" customHeight="1" x14ac:dyDescent="0.3">
      <c r="A48" s="2">
        <v>2</v>
      </c>
      <c r="B48" s="85" t="s">
        <v>53</v>
      </c>
      <c r="C48" s="86"/>
      <c r="D48" s="2">
        <v>20</v>
      </c>
      <c r="E48" s="2" t="s">
        <v>52</v>
      </c>
      <c r="F48" s="1"/>
      <c r="G48" s="1">
        <f t="shared" si="8"/>
        <v>0</v>
      </c>
    </row>
    <row r="49" spans="1:7" ht="15" thickBot="1" x14ac:dyDescent="0.35">
      <c r="A49" s="66"/>
      <c r="B49" s="67"/>
      <c r="C49" s="67"/>
      <c r="D49" s="67"/>
      <c r="E49" s="67"/>
      <c r="F49" s="17" t="s">
        <v>11</v>
      </c>
      <c r="G49" s="18">
        <f>SUM(G48:G48)</f>
        <v>0</v>
      </c>
    </row>
    <row r="50" spans="1:7" ht="16.2" thickBot="1" x14ac:dyDescent="0.35">
      <c r="A50" s="64" t="s">
        <v>36</v>
      </c>
      <c r="B50" s="65"/>
      <c r="C50" s="65"/>
      <c r="D50" s="65"/>
      <c r="E50" s="65"/>
      <c r="F50" s="3"/>
      <c r="G50" s="4"/>
    </row>
    <row r="51" spans="1:7" ht="15" thickBot="1" x14ac:dyDescent="0.35">
      <c r="A51" s="21" t="s">
        <v>3</v>
      </c>
      <c r="B51" s="87" t="s">
        <v>0</v>
      </c>
      <c r="C51" s="88"/>
      <c r="D51" s="23" t="s">
        <v>5</v>
      </c>
      <c r="E51" s="24" t="s">
        <v>6</v>
      </c>
      <c r="F51" s="24" t="s">
        <v>7</v>
      </c>
      <c r="G51" s="25" t="s">
        <v>8</v>
      </c>
    </row>
    <row r="52" spans="1:7" ht="23.25" customHeight="1" x14ac:dyDescent="0.3">
      <c r="A52" s="2">
        <v>1</v>
      </c>
      <c r="B52" s="89" t="s">
        <v>51</v>
      </c>
      <c r="C52" s="90"/>
      <c r="D52" s="36">
        <v>20</v>
      </c>
      <c r="E52" s="36" t="s">
        <v>52</v>
      </c>
      <c r="F52" s="1"/>
      <c r="G52" s="1">
        <f t="shared" ref="G52:G53" si="9">D52*F52</f>
        <v>0</v>
      </c>
    </row>
    <row r="53" spans="1:7" ht="21.75" customHeight="1" x14ac:dyDescent="0.3">
      <c r="A53" s="2">
        <v>2</v>
      </c>
      <c r="B53" s="85" t="s">
        <v>53</v>
      </c>
      <c r="C53" s="86"/>
      <c r="D53" s="2">
        <v>20</v>
      </c>
      <c r="E53" s="2" t="s">
        <v>52</v>
      </c>
      <c r="F53" s="1"/>
      <c r="G53" s="1">
        <f t="shared" si="9"/>
        <v>0</v>
      </c>
    </row>
    <row r="54" spans="1:7" ht="15" thickBot="1" x14ac:dyDescent="0.35">
      <c r="A54" s="66"/>
      <c r="B54" s="67"/>
      <c r="C54" s="67"/>
      <c r="D54" s="67"/>
      <c r="E54" s="67"/>
      <c r="F54" s="17" t="s">
        <v>11</v>
      </c>
      <c r="G54" s="18">
        <f>SUM(G53:G53)</f>
        <v>0</v>
      </c>
    </row>
    <row r="55" spans="1:7" ht="16.2" thickBot="1" x14ac:dyDescent="0.35">
      <c r="A55" s="64" t="s">
        <v>37</v>
      </c>
      <c r="B55" s="65"/>
      <c r="C55" s="65"/>
      <c r="D55" s="65"/>
      <c r="E55" s="65"/>
      <c r="F55" s="3"/>
      <c r="G55" s="4"/>
    </row>
    <row r="56" spans="1:7" ht="15" thickBot="1" x14ac:dyDescent="0.35">
      <c r="A56" s="21" t="s">
        <v>3</v>
      </c>
      <c r="B56" s="87" t="s">
        <v>0</v>
      </c>
      <c r="C56" s="88"/>
      <c r="D56" s="23" t="s">
        <v>5</v>
      </c>
      <c r="E56" s="24" t="s">
        <v>6</v>
      </c>
      <c r="F56" s="24" t="s">
        <v>7</v>
      </c>
      <c r="G56" s="25" t="s">
        <v>8</v>
      </c>
    </row>
    <row r="57" spans="1:7" ht="25.5" customHeight="1" x14ac:dyDescent="0.3">
      <c r="A57" s="2">
        <v>1</v>
      </c>
      <c r="B57" s="89" t="s">
        <v>51</v>
      </c>
      <c r="C57" s="90"/>
      <c r="D57" s="36">
        <v>20</v>
      </c>
      <c r="E57" s="36" t="s">
        <v>52</v>
      </c>
      <c r="F57" s="1"/>
      <c r="G57" s="1">
        <f t="shared" ref="G57:G59" si="10">D57*F57</f>
        <v>0</v>
      </c>
    </row>
    <row r="58" spans="1:7" ht="23.25" customHeight="1" x14ac:dyDescent="0.3">
      <c r="A58" s="2">
        <v>2</v>
      </c>
      <c r="B58" s="85" t="s">
        <v>53</v>
      </c>
      <c r="C58" s="86"/>
      <c r="D58" s="2">
        <v>20</v>
      </c>
      <c r="E58" s="2" t="s">
        <v>52</v>
      </c>
      <c r="F58" s="1"/>
      <c r="G58" s="1">
        <f t="shared" si="10"/>
        <v>0</v>
      </c>
    </row>
    <row r="59" spans="1:7" ht="27" customHeight="1" x14ac:dyDescent="0.3">
      <c r="A59" s="2">
        <v>3</v>
      </c>
      <c r="B59" s="91" t="s">
        <v>54</v>
      </c>
      <c r="C59" s="92"/>
      <c r="D59" s="37">
        <v>1</v>
      </c>
      <c r="E59" s="37" t="s">
        <v>55</v>
      </c>
      <c r="F59" s="1"/>
      <c r="G59" s="1">
        <f t="shared" si="10"/>
        <v>0</v>
      </c>
    </row>
    <row r="60" spans="1:7" ht="15" thickBot="1" x14ac:dyDescent="0.35">
      <c r="A60" s="66"/>
      <c r="B60" s="67"/>
      <c r="C60" s="67"/>
      <c r="D60" s="67"/>
      <c r="E60" s="67"/>
      <c r="F60" s="17" t="s">
        <v>11</v>
      </c>
      <c r="G60" s="18">
        <f>SUM(G58:G59)</f>
        <v>0</v>
      </c>
    </row>
    <row r="61" spans="1:7" ht="31.95" customHeight="1" thickBot="1" x14ac:dyDescent="0.35">
      <c r="E61" s="70" t="s">
        <v>42</v>
      </c>
      <c r="F61" s="71"/>
      <c r="G61" s="59">
        <f>G8+G14+G19+G24+G29+G29+G34+G39+G44+G49+G54+G60</f>
        <v>0</v>
      </c>
    </row>
  </sheetData>
  <mergeCells count="58">
    <mergeCell ref="B46:C46"/>
    <mergeCell ref="B41:C41"/>
    <mergeCell ref="B36:C36"/>
    <mergeCell ref="B31:C31"/>
    <mergeCell ref="B26:C26"/>
    <mergeCell ref="B27:C27"/>
    <mergeCell ref="B28:C28"/>
    <mergeCell ref="B32:C32"/>
    <mergeCell ref="B33:C33"/>
    <mergeCell ref="B37:C37"/>
    <mergeCell ref="B38:C38"/>
    <mergeCell ref="A39:E39"/>
    <mergeCell ref="A40:E40"/>
    <mergeCell ref="A44:E44"/>
    <mergeCell ref="B42:C42"/>
    <mergeCell ref="B43:C43"/>
    <mergeCell ref="A25:E25"/>
    <mergeCell ref="A30:E30"/>
    <mergeCell ref="A35:E35"/>
    <mergeCell ref="B17:C17"/>
    <mergeCell ref="B18:C18"/>
    <mergeCell ref="B23:C23"/>
    <mergeCell ref="A20:E20"/>
    <mergeCell ref="B21:C21"/>
    <mergeCell ref="B22:C22"/>
    <mergeCell ref="A19:E19"/>
    <mergeCell ref="A60:E60"/>
    <mergeCell ref="E61:F61"/>
    <mergeCell ref="A45:E45"/>
    <mergeCell ref="A49:E49"/>
    <mergeCell ref="A50:E50"/>
    <mergeCell ref="B47:C47"/>
    <mergeCell ref="B48:C48"/>
    <mergeCell ref="B52:C52"/>
    <mergeCell ref="B53:C53"/>
    <mergeCell ref="B57:C57"/>
    <mergeCell ref="B58:C58"/>
    <mergeCell ref="B59:C59"/>
    <mergeCell ref="B56:C56"/>
    <mergeCell ref="A54:E54"/>
    <mergeCell ref="A55:E55"/>
    <mergeCell ref="B51:C51"/>
    <mergeCell ref="B16:C16"/>
    <mergeCell ref="A1:G1"/>
    <mergeCell ref="A2:G2"/>
    <mergeCell ref="A3:E3"/>
    <mergeCell ref="A8:E8"/>
    <mergeCell ref="A9:E9"/>
    <mergeCell ref="B5:C5"/>
    <mergeCell ref="A15:E15"/>
    <mergeCell ref="B4:C4"/>
    <mergeCell ref="B6:C6"/>
    <mergeCell ref="B7:C7"/>
    <mergeCell ref="B10:C10"/>
    <mergeCell ref="A14:E14"/>
    <mergeCell ref="B11:C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86DB-75C8-45B3-BCF2-1E33D9FC911B}">
  <dimension ref="B4:C20"/>
  <sheetViews>
    <sheetView topLeftCell="B34" workbookViewId="0">
      <selection activeCell="C26" sqref="C26"/>
    </sheetView>
  </sheetViews>
  <sheetFormatPr defaultRowHeight="14.4" x14ac:dyDescent="0.3"/>
  <cols>
    <col min="2" max="2" width="72" customWidth="1"/>
    <col min="3" max="3" width="37.77734375" style="39" customWidth="1"/>
  </cols>
  <sheetData>
    <row r="4" spans="2:3" ht="18" x14ac:dyDescent="0.35">
      <c r="B4" s="60" t="s">
        <v>68</v>
      </c>
    </row>
    <row r="5" spans="2:3" ht="15" thickBot="1" x14ac:dyDescent="0.35">
      <c r="B5" s="93"/>
      <c r="C5" s="93"/>
    </row>
    <row r="6" spans="2:3" x14ac:dyDescent="0.3">
      <c r="B6" s="40" t="s">
        <v>57</v>
      </c>
      <c r="C6" s="41">
        <f>Przedmiar!F76</f>
        <v>0</v>
      </c>
    </row>
    <row r="7" spans="2:3" x14ac:dyDescent="0.3">
      <c r="B7" s="42" t="s">
        <v>58</v>
      </c>
      <c r="C7" s="43">
        <f>Materiały!G35</f>
        <v>0</v>
      </c>
    </row>
    <row r="8" spans="2:3" ht="15" thickBot="1" x14ac:dyDescent="0.35">
      <c r="B8" s="44" t="s">
        <v>59</v>
      </c>
      <c r="C8" s="45">
        <f>Sprzęt!G61</f>
        <v>0</v>
      </c>
    </row>
    <row r="9" spans="2:3" x14ac:dyDescent="0.3">
      <c r="B9" s="61" t="s">
        <v>60</v>
      </c>
      <c r="C9" s="46">
        <f>SUM(C6:C8)</f>
        <v>0</v>
      </c>
    </row>
    <row r="10" spans="2:3" x14ac:dyDescent="0.3">
      <c r="B10" s="62" t="s">
        <v>61</v>
      </c>
      <c r="C10" s="47">
        <f>C9*1.23-C9</f>
        <v>0</v>
      </c>
    </row>
    <row r="11" spans="2:3" ht="15" thickBot="1" x14ac:dyDescent="0.35">
      <c r="B11" s="63" t="s">
        <v>62</v>
      </c>
      <c r="C11" s="48">
        <f>C10+C9</f>
        <v>0</v>
      </c>
    </row>
    <row r="16" spans="2:3" x14ac:dyDescent="0.3">
      <c r="C16" s="94"/>
    </row>
    <row r="17" spans="3:3" x14ac:dyDescent="0.3">
      <c r="C17" s="94"/>
    </row>
    <row r="18" spans="3:3" x14ac:dyDescent="0.3">
      <c r="C18" s="94"/>
    </row>
    <row r="19" spans="3:3" x14ac:dyDescent="0.3">
      <c r="C19" s="39" t="s">
        <v>69</v>
      </c>
    </row>
    <row r="20" spans="3:3" x14ac:dyDescent="0.3">
      <c r="C20" s="49" t="s">
        <v>63</v>
      </c>
    </row>
  </sheetData>
  <mergeCells count="2">
    <mergeCell ref="B5:C5"/>
    <mergeCell ref="C16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Przedmiar</vt:lpstr>
      <vt:lpstr>Materiały</vt:lpstr>
      <vt:lpstr>Sprzęt</vt:lpstr>
      <vt:lpstr>SUMA 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Wrona Krzysztof</dc:creator>
  <cp:lastModifiedBy>Kajczyk Paulina</cp:lastModifiedBy>
  <cp:lastPrinted>2019-02-14T10:36:58Z</cp:lastPrinted>
  <dcterms:created xsi:type="dcterms:W3CDTF">2016-10-24T13:38:17Z</dcterms:created>
  <dcterms:modified xsi:type="dcterms:W3CDTF">2025-09-10T11:54:55Z</dcterms:modified>
</cp:coreProperties>
</file>