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rkfile\ZRK\NRR\NRRa\ZLK Warszawa\2025\zlec. 014 MPK 25 04 171 LK 003 Przejazd km 76,847 Arkadia\Podwykonawstwo\Roboty torowe\II Postępowanie\"/>
    </mc:Choice>
  </mc:AlternateContent>
  <xr:revisionPtr revIDLastSave="0" documentId="14_{11527DEC-5598-425A-BD0C-30BA263EB312}" xr6:coauthVersionLast="47" xr6:coauthVersionMax="47" xr10:uidLastSave="{00000000-0000-0000-0000-000000000000}"/>
  <bookViews>
    <workbookView xWindow="900" yWindow="0" windowWidth="26745" windowHeight="15315" xr2:uid="{5DE80B8E-245D-462A-BBB6-BEEC2AF81D5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1" i="1"/>
  <c r="F10" i="1"/>
  <c r="F9" i="1"/>
  <c r="F8" i="1"/>
  <c r="F7" i="1"/>
  <c r="F6" i="1"/>
  <c r="F5" i="1"/>
  <c r="F4" i="1"/>
  <c r="F12" i="1"/>
  <c r="F16" i="1" l="1"/>
  <c r="F17" i="1" l="1"/>
  <c r="F18" i="1" s="1"/>
</calcChain>
</file>

<file path=xl/sharedStrings.xml><?xml version="1.0" encoding="utf-8"?>
<sst xmlns="http://schemas.openxmlformats.org/spreadsheetml/2006/main" count="50" uniqueCount="45">
  <si>
    <t>Szczegółowy opis robót</t>
  </si>
  <si>
    <t>Jednostka miary</t>
  </si>
  <si>
    <t>Ilość</t>
  </si>
  <si>
    <t>Cena jedn.</t>
  </si>
  <si>
    <t>Wartość</t>
  </si>
  <si>
    <t>2.</t>
  </si>
  <si>
    <t xml:space="preserve">Demontaż nawierzchni drogowej  przejazdu typu Strail Velo (87szt. wew.,  58 szt. zewn małe, 33 szt wew. Międzytorze 1-2) </t>
  </si>
  <si>
    <t>m 2</t>
  </si>
  <si>
    <t>3.</t>
  </si>
  <si>
    <t>kmt</t>
  </si>
  <si>
    <t>4.</t>
  </si>
  <si>
    <t>m 3</t>
  </si>
  <si>
    <t>5.</t>
  </si>
  <si>
    <t>6.</t>
  </si>
  <si>
    <t>mb</t>
  </si>
  <si>
    <t>7.</t>
  </si>
  <si>
    <t>8.</t>
  </si>
  <si>
    <t>9.</t>
  </si>
  <si>
    <t>szt.</t>
  </si>
  <si>
    <t>10.</t>
  </si>
  <si>
    <t>l.p</t>
  </si>
  <si>
    <t>kmt (mb)</t>
  </si>
  <si>
    <t>0,1 (200)</t>
  </si>
  <si>
    <t xml:space="preserve">Odtworzenie oznakowania poziomego nawierzchni drogowej na przejeździe kolejowo - drogowym </t>
  </si>
  <si>
    <t>kpl</t>
  </si>
  <si>
    <t>14.</t>
  </si>
  <si>
    <t>15.</t>
  </si>
  <si>
    <t>16.</t>
  </si>
  <si>
    <r>
      <t xml:space="preserve">Wykonanie zbrojonej Ławy fundamentowej (0,6 szer, 0,4 wys ) pod belki podporowe oraz ustawienie nowych belek
</t>
    </r>
    <r>
      <rPr>
        <b/>
        <sz val="11"/>
        <color theme="1"/>
        <rFont val="Aptos Narrow"/>
        <family val="2"/>
        <scheme val="minor"/>
      </rPr>
      <t xml:space="preserve">Niezbędny materiał do wykonania zbrojonej ławy fundamentowej po stronie Podwykonawcy </t>
    </r>
  </si>
  <si>
    <r>
      <rPr>
        <b/>
        <sz val="11"/>
        <color theme="1"/>
        <rFont val="Aptos Narrow"/>
        <family val="2"/>
        <scheme val="minor"/>
      </rPr>
      <t>Zasypa</t>
    </r>
    <r>
      <rPr>
        <sz val="11"/>
        <color theme="1"/>
        <rFont val="Aptos Narrow"/>
        <family val="2"/>
        <charset val="238"/>
        <scheme val="minor"/>
      </rPr>
      <t>nie nową podsypką tłuczniową toru nr 1 i 2 linii 3 (30mb x 2 tory) oraz toru nr 1 linii 15 (26 mb)</t>
    </r>
    <r>
      <rPr>
        <b/>
        <sz val="11"/>
        <color theme="1"/>
        <rFont val="Aptos Narrow"/>
        <family val="2"/>
        <scheme val="minor"/>
      </rPr>
      <t xml:space="preserve"> 
(Podsypka tłuczniowa zostanie dostarczona przez ZRK-DOM na plac budowy)</t>
    </r>
  </si>
  <si>
    <r>
      <t xml:space="preserve">Sfrezowanie warstwy ścieralnej oraz wykonanie nowej nakładki asfaltowej </t>
    </r>
    <r>
      <rPr>
        <b/>
        <sz val="11"/>
        <color theme="1"/>
        <rFont val="Aptos Narrow"/>
        <family val="2"/>
        <scheme val="minor"/>
      </rPr>
      <t>standard KR5 droga krajowa</t>
    </r>
    <r>
      <rPr>
        <sz val="11"/>
        <color theme="1"/>
        <rFont val="Aptos Narrow"/>
        <family val="2"/>
        <charset val="238"/>
        <scheme val="minor"/>
      </rPr>
      <t xml:space="preserve"> z nawiązaniem do stanu istniejącego na dojazdach do przejazdu oraz międzytorzu toru 1 linii 15 - toru 2 linii 3
</t>
    </r>
    <r>
      <rPr>
        <b/>
        <sz val="11"/>
        <color theme="1"/>
        <rFont val="Aptos Narrow"/>
        <family val="2"/>
        <scheme val="minor"/>
      </rPr>
      <t xml:space="preserve">Materiał do wykonania nowej warstwy ścieralnej po stronie Podwykonawcy.
Utylizacja destruktu po frezowaniu po stronie Podwykonawcy wraz z dostarczeniem do ZRK-DOM Kart Przekazania Odpadu. </t>
    </r>
  </si>
  <si>
    <t>Rozbicie Ceny Ofertowej 
dla zadania
„Naprawa torów na przejeździe kolejowo – drogowym Arkadia w km 76,847 tor nr 1 i 2 linii kolejowej nr 003 oraz tor nr 1 linii nr 15”</t>
  </si>
  <si>
    <t>Uwagi</t>
  </si>
  <si>
    <r>
      <t xml:space="preserve">Demontaż starej Ławy fundamentowej pod belki podporowe nawierzchni drogowej  przejazdu ( 96,6 mb )
</t>
    </r>
    <r>
      <rPr>
        <b/>
        <sz val="11"/>
        <color theme="1"/>
        <rFont val="Aptos Narrow"/>
        <family val="2"/>
        <scheme val="minor"/>
      </rPr>
      <t xml:space="preserve">(Złożeniepoza trójkątem widoczności. Utylizacja po stronie ZRK-DOM.)     </t>
    </r>
  </si>
  <si>
    <r>
      <t xml:space="preserve">Zabudowa nowych szyn 60E1 w przejeździe  kolejowo -drogowym 
tor nr 1 linii 3 - 0,030 kmt szyn 60E1 na podkładach betonowych PS 93                                                                                    tor nr 2 linii 3 - 0,030 kmt  szyn 60E1 na podkładach betonowych PS 93  
tor nr 1 linii 15 - 0,040 kmt  szyn 60E1 na podkładach betonowych PS 93 
</t>
    </r>
    <r>
      <rPr>
        <b/>
        <sz val="11"/>
        <color theme="1"/>
        <rFont val="Aptos Narrow"/>
        <family val="2"/>
        <scheme val="minor"/>
      </rPr>
      <t>Nowe szyny zostaną dostarczone na plac budowy przez ZRK-DOM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</si>
  <si>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t>Razem netto</t>
  </si>
  <si>
    <t>VAT</t>
  </si>
  <si>
    <t>Razem brutto</t>
  </si>
  <si>
    <t>…......................................................................</t>
  </si>
  <si>
    <t>Podpis Podwykonawcy</t>
  </si>
  <si>
    <r>
      <t xml:space="preserve">Wybieranie zanieczyszczonej podsypki tłuczniowej z toru nr 1 i 2 linii 3 (30mb x 2 tory) oraz toru nr 1 linii 15 (26 mb)
 </t>
    </r>
    <r>
      <rPr>
        <b/>
        <sz val="11"/>
        <color theme="1"/>
        <rFont val="Aptos Narrow"/>
        <family val="2"/>
        <scheme val="minor"/>
      </rPr>
      <t xml:space="preserve">(Spryzmowanie poza trójkątem widoczności. Utylizacja po stronie ZRK-DOM.) </t>
    </r>
    <r>
      <rPr>
        <sz val="11"/>
        <color theme="1"/>
        <rFont val="Aptos Narrow"/>
        <family val="2"/>
        <charset val="238"/>
        <scheme val="minor"/>
      </rPr>
      <t xml:space="preserve">                        </t>
    </r>
  </si>
  <si>
    <r>
      <t xml:space="preserve">Demontaż przęsła torowego 60E1 w torze 1 i 2 Linii 3 oraz w torzelinii 15 na przejeździe kolejowo drogowym: 
 - tor nr 1 linii 3 - 0,030 kmt  na podkładach betonowych PS (38szt.)                                                                                                   - tor nr 2 linii 3 - 0,030 kmt  na podkładach betonowych PS 93 (37 szt.)                                                                                                            - tor nr 1 linii 15 - 0,040 kmt  na podkładach    betonowych PS 93 (33 szt.)       
</t>
    </r>
    <r>
      <rPr>
        <b/>
        <sz val="11"/>
        <color theme="1"/>
        <rFont val="Aptos Narrow"/>
        <family val="2"/>
        <scheme val="minor"/>
      </rPr>
      <t xml:space="preserve">Wszystkie szyny Podwykonawca złoży przy torze nr 1 linii nr 15. Przytwierdzenia Podwykonawca przekarze protokolarnie ZRK-DOM                        </t>
    </r>
    <r>
      <rPr>
        <sz val="11"/>
        <color theme="1"/>
        <rFont val="Aptos Narrow"/>
        <family val="2"/>
        <charset val="238"/>
        <scheme val="minor"/>
      </rPr>
      <t xml:space="preserve">          </t>
    </r>
  </si>
  <si>
    <r>
      <t xml:space="preserve">Wykonanie drenażu wzdłużnego z rury perforowanej do studzienki 
</t>
    </r>
    <r>
      <rPr>
        <b/>
        <sz val="11"/>
        <color theme="1"/>
        <rFont val="Aptos Narrow"/>
        <family val="2"/>
        <scheme val="minor"/>
      </rPr>
      <t>(materiał Podwykonawcy)</t>
    </r>
  </si>
  <si>
    <r>
      <t xml:space="preserve">Zabudowa nowych podkładów strunobetonowych PS 93 w przejeździe  kolejowo - drogowym materiałem wykonawcy:                                                                          
tor nr 1 i 2 linii 3 - 75 szt. podkładów strunobetonowych PS93 wraz z kompletem przytwierdzeń  
tor 1 linii 15 - 33  szt. podkładów strunobetonowych PS93 wraz  z kompletem przytwierdzeń.    
</t>
    </r>
    <r>
      <rPr>
        <b/>
        <sz val="11"/>
        <color theme="1"/>
        <rFont val="Aptos Narrow"/>
        <family val="2"/>
        <scheme val="minor"/>
      </rPr>
      <t xml:space="preserve">Podkłady PS-93 wraz z przytwierdzeniami zostaną dostarczone na plac budowy przez ZRK-DOM   </t>
    </r>
    <r>
      <rPr>
        <sz val="11"/>
        <color theme="1"/>
        <rFont val="Aptos Narrow"/>
        <family val="2"/>
        <charset val="238"/>
        <scheme val="minor"/>
      </rPr>
      <t xml:space="preserve">  </t>
    </r>
  </si>
  <si>
    <r>
      <t xml:space="preserve">Montaż nowej nawierzchni drogowej  przejazdu kolejowo - drogowego typu </t>
    </r>
    <r>
      <rPr>
        <b/>
        <sz val="11"/>
        <color theme="1"/>
        <rFont val="Aptos Narrow"/>
        <family val="2"/>
        <scheme val="minor"/>
      </rPr>
      <t xml:space="preserve">Mirosław Ujski  </t>
    </r>
    <r>
      <rPr>
        <sz val="11"/>
        <color theme="1"/>
        <rFont val="Aptos Narrow"/>
        <family val="2"/>
        <charset val="238"/>
        <scheme val="minor"/>
      </rPr>
      <t xml:space="preserve"> 
</t>
    </r>
    <r>
      <rPr>
        <b/>
        <sz val="11"/>
        <color theme="1"/>
        <rFont val="Aptos Narrow"/>
        <family val="2"/>
        <scheme val="minor"/>
      </rPr>
      <t>Materiał zostanie dostarczony przez ZRK-DOM na plac budowy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</si>
</sst>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0470-904B-4D4B-BA4D-E545346F5AC3}">
  <sheetPr>
    <pageSetUpPr fitToPage="1"/>
  </sheetPr>
  <dimension ref="A1:G30"/>
  <sheetViews>
    <sheetView tabSelected="1" topLeftCell="A13" zoomScale="146" zoomScaleNormal="146" workbookViewId="0">
      <selection activeCell="B14" sqref="B14"/>
    </sheetView>
  </sheetViews>
  <sheetFormatPr defaultRowHeight="15" x14ac:dyDescent="0.25"/>
  <cols>
    <col min="1" max="1" width="9.140625" style="2"/>
    <col min="2" max="2" width="80.85546875" style="2" customWidth="1"/>
    <col min="3" max="3" width="17.85546875" style="2" customWidth="1"/>
    <col min="4" max="4" width="12.7109375" style="2" customWidth="1"/>
    <col min="5" max="5" width="16.28515625" style="2" customWidth="1"/>
    <col min="6" max="6" width="19" style="2" customWidth="1"/>
    <col min="7" max="7" width="17.85546875" style="2" customWidth="1"/>
  </cols>
  <sheetData>
    <row r="1" spans="1:7" ht="71.25" customHeight="1" x14ac:dyDescent="0.25">
      <c r="A1" s="19" t="s">
        <v>31</v>
      </c>
      <c r="B1" s="19"/>
      <c r="C1" s="19"/>
      <c r="D1" s="19"/>
      <c r="E1" s="19"/>
      <c r="F1" s="19"/>
      <c r="G1" s="19"/>
    </row>
    <row r="2" spans="1:7" ht="30.75" customHeight="1" x14ac:dyDescent="0.25">
      <c r="A2" s="3" t="s">
        <v>20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32</v>
      </c>
    </row>
    <row r="3" spans="1:7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/>
    </row>
    <row r="4" spans="1:7" ht="46.5" customHeight="1" x14ac:dyDescent="0.25">
      <c r="A4" s="3" t="s">
        <v>5</v>
      </c>
      <c r="B4" s="12" t="s">
        <v>6</v>
      </c>
      <c r="C4" s="3" t="s">
        <v>7</v>
      </c>
      <c r="D4" s="3">
        <v>170.12</v>
      </c>
      <c r="E4" s="4"/>
      <c r="F4" s="4">
        <f>ROUND(D4*E4,2)</f>
        <v>0</v>
      </c>
      <c r="G4" s="4"/>
    </row>
    <row r="5" spans="1:7" ht="131.25" customHeight="1" x14ac:dyDescent="0.25">
      <c r="A5" s="3" t="s">
        <v>8</v>
      </c>
      <c r="B5" s="12" t="s">
        <v>41</v>
      </c>
      <c r="C5" s="3" t="s">
        <v>9</v>
      </c>
      <c r="D5" s="3">
        <v>0.1</v>
      </c>
      <c r="E5" s="4"/>
      <c r="F5" s="4">
        <f t="shared" ref="F5:F11" si="0">ROUND(D5*E5,2)</f>
        <v>0</v>
      </c>
      <c r="G5" s="4"/>
    </row>
    <row r="6" spans="1:7" ht="66.75" customHeight="1" x14ac:dyDescent="0.25">
      <c r="A6" s="3" t="s">
        <v>10</v>
      </c>
      <c r="B6" s="12" t="s">
        <v>40</v>
      </c>
      <c r="C6" s="3" t="s">
        <v>11</v>
      </c>
      <c r="D6" s="3">
        <v>135.5</v>
      </c>
      <c r="E6" s="4"/>
      <c r="F6" s="4">
        <f t="shared" si="0"/>
        <v>0</v>
      </c>
      <c r="G6" s="4"/>
    </row>
    <row r="7" spans="1:7" ht="64.5" customHeight="1" x14ac:dyDescent="0.25">
      <c r="A7" s="3" t="s">
        <v>12</v>
      </c>
      <c r="B7" s="12" t="s">
        <v>33</v>
      </c>
      <c r="C7" s="3" t="s">
        <v>11</v>
      </c>
      <c r="D7" s="3">
        <v>22.91</v>
      </c>
      <c r="E7" s="4"/>
      <c r="F7" s="4">
        <f t="shared" si="0"/>
        <v>0</v>
      </c>
      <c r="G7" s="4"/>
    </row>
    <row r="8" spans="1:7" ht="46.5" customHeight="1" x14ac:dyDescent="0.25">
      <c r="A8" s="3" t="s">
        <v>13</v>
      </c>
      <c r="B8" s="12" t="s">
        <v>42</v>
      </c>
      <c r="C8" s="3" t="s">
        <v>14</v>
      </c>
      <c r="D8" s="3">
        <v>92</v>
      </c>
      <c r="E8" s="4"/>
      <c r="F8" s="4">
        <f t="shared" si="0"/>
        <v>0</v>
      </c>
      <c r="G8" s="4"/>
    </row>
    <row r="9" spans="1:7" ht="70.5" customHeight="1" x14ac:dyDescent="0.25">
      <c r="A9" s="3" t="s">
        <v>15</v>
      </c>
      <c r="B9" s="12" t="s">
        <v>28</v>
      </c>
      <c r="C9" s="3" t="s">
        <v>14</v>
      </c>
      <c r="D9" s="3">
        <v>95.4</v>
      </c>
      <c r="E9" s="4"/>
      <c r="F9" s="4">
        <f t="shared" si="0"/>
        <v>0</v>
      </c>
      <c r="G9" s="4"/>
    </row>
    <row r="10" spans="1:7" ht="61.5" customHeight="1" x14ac:dyDescent="0.25">
      <c r="A10" s="3" t="s">
        <v>16</v>
      </c>
      <c r="B10" s="13" t="s">
        <v>29</v>
      </c>
      <c r="C10" s="3" t="s">
        <v>11</v>
      </c>
      <c r="D10" s="3">
        <v>135.5</v>
      </c>
      <c r="E10" s="4"/>
      <c r="F10" s="4">
        <f t="shared" si="0"/>
        <v>0</v>
      </c>
      <c r="G10" s="4"/>
    </row>
    <row r="11" spans="1:7" ht="109.5" customHeight="1" x14ac:dyDescent="0.25">
      <c r="A11" s="3" t="s">
        <v>17</v>
      </c>
      <c r="B11" s="12" t="s">
        <v>43</v>
      </c>
      <c r="C11" s="3" t="s">
        <v>18</v>
      </c>
      <c r="D11" s="3">
        <v>108</v>
      </c>
      <c r="E11" s="4"/>
      <c r="F11" s="4">
        <f t="shared" si="0"/>
        <v>0</v>
      </c>
      <c r="G11" s="4"/>
    </row>
    <row r="12" spans="1:7" ht="84.75" customHeight="1" x14ac:dyDescent="0.25">
      <c r="A12" s="3" t="s">
        <v>19</v>
      </c>
      <c r="B12" s="12" t="s">
        <v>34</v>
      </c>
      <c r="C12" s="3" t="s">
        <v>21</v>
      </c>
      <c r="D12" s="3" t="s">
        <v>22</v>
      </c>
      <c r="E12" s="4"/>
      <c r="F12" s="4">
        <f>ROUND(0.1*E12,2)</f>
        <v>0</v>
      </c>
      <c r="G12" s="8"/>
    </row>
    <row r="13" spans="1:7" ht="103.5" customHeight="1" x14ac:dyDescent="0.25">
      <c r="A13" s="3" t="s">
        <v>25</v>
      </c>
      <c r="B13" s="12" t="s">
        <v>30</v>
      </c>
      <c r="C13" s="3" t="s">
        <v>7</v>
      </c>
      <c r="D13" s="3">
        <v>174</v>
      </c>
      <c r="E13" s="4"/>
      <c r="F13" s="4">
        <f t="shared" ref="F13:F15" si="1">ROUND(D13*E13,2)</f>
        <v>0</v>
      </c>
      <c r="G13" s="4"/>
    </row>
    <row r="14" spans="1:7" ht="46.5" customHeight="1" x14ac:dyDescent="0.25">
      <c r="A14" s="3" t="s">
        <v>26</v>
      </c>
      <c r="B14" s="12" t="s">
        <v>44</v>
      </c>
      <c r="C14" s="3" t="s">
        <v>7</v>
      </c>
      <c r="D14" s="3">
        <v>170.12</v>
      </c>
      <c r="E14" s="4"/>
      <c r="F14" s="4">
        <f t="shared" si="1"/>
        <v>0</v>
      </c>
      <c r="G14" s="4"/>
    </row>
    <row r="15" spans="1:7" ht="46.5" customHeight="1" x14ac:dyDescent="0.25">
      <c r="A15" s="3" t="s">
        <v>27</v>
      </c>
      <c r="B15" s="12" t="s">
        <v>23</v>
      </c>
      <c r="C15" s="3" t="s">
        <v>24</v>
      </c>
      <c r="D15" s="3">
        <v>1</v>
      </c>
      <c r="E15" s="4"/>
      <c r="F15" s="4">
        <f t="shared" si="1"/>
        <v>0</v>
      </c>
      <c r="G15" s="4"/>
    </row>
    <row r="16" spans="1:7" ht="37.5" customHeight="1" x14ac:dyDescent="0.25">
      <c r="B16" s="1"/>
      <c r="E16" s="6" t="s">
        <v>35</v>
      </c>
      <c r="F16" s="7">
        <f>SUM(F4:F15)</f>
        <v>0</v>
      </c>
      <c r="G16" s="5"/>
    </row>
    <row r="17" spans="2:7" ht="30.75" customHeight="1" x14ac:dyDescent="0.25">
      <c r="B17" s="17"/>
      <c r="C17" s="18"/>
      <c r="D17" s="18"/>
      <c r="E17" s="9" t="s">
        <v>36</v>
      </c>
      <c r="F17" s="10">
        <f>F16*23%</f>
        <v>0</v>
      </c>
    </row>
    <row r="18" spans="2:7" ht="43.5" customHeight="1" x14ac:dyDescent="0.25">
      <c r="D18" s="15"/>
      <c r="E18" s="14" t="s">
        <v>37</v>
      </c>
      <c r="F18" s="11">
        <f>F16+F17</f>
        <v>0</v>
      </c>
    </row>
    <row r="23" spans="2:7" x14ac:dyDescent="0.25">
      <c r="D23" s="16" t="s">
        <v>38</v>
      </c>
      <c r="E23" s="16"/>
      <c r="F23" s="16"/>
      <c r="G23" s="16"/>
    </row>
    <row r="24" spans="2:7" x14ac:dyDescent="0.25">
      <c r="D24" s="16"/>
      <c r="E24" s="16"/>
      <c r="F24" s="16"/>
      <c r="G24" s="16"/>
    </row>
    <row r="25" spans="2:7" x14ac:dyDescent="0.25">
      <c r="D25" s="16"/>
      <c r="E25" s="16"/>
      <c r="F25" s="16"/>
      <c r="G25" s="16"/>
    </row>
    <row r="26" spans="2:7" x14ac:dyDescent="0.25">
      <c r="D26" s="16"/>
      <c r="E26" s="16"/>
      <c r="F26" s="16"/>
      <c r="G26" s="16"/>
    </row>
    <row r="27" spans="2:7" x14ac:dyDescent="0.25">
      <c r="D27" s="16"/>
      <c r="E27" s="16"/>
      <c r="F27" s="16"/>
      <c r="G27" s="16"/>
    </row>
    <row r="28" spans="2:7" x14ac:dyDescent="0.25">
      <c r="D28" s="16"/>
      <c r="E28" s="16"/>
      <c r="F28" s="16"/>
      <c r="G28" s="16"/>
    </row>
    <row r="29" spans="2:7" x14ac:dyDescent="0.25">
      <c r="D29" s="16"/>
      <c r="E29" s="16"/>
      <c r="F29" s="16"/>
      <c r="G29" s="16"/>
    </row>
    <row r="30" spans="2:7" x14ac:dyDescent="0.25">
      <c r="D30" s="16" t="s">
        <v>39</v>
      </c>
      <c r="E30" s="16"/>
      <c r="F30" s="16"/>
      <c r="G30" s="16"/>
    </row>
  </sheetData>
  <mergeCells count="4">
    <mergeCell ref="D23:G29"/>
    <mergeCell ref="D30:G30"/>
    <mergeCell ref="B17:D17"/>
    <mergeCell ref="A1:G1"/>
  </mergeCells>
  <phoneticPr fontId="1" type="noConversion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Miłkowski Rafał</dc:creator>
  <cp:lastModifiedBy>Kulka Mariusz</cp:lastModifiedBy>
  <cp:lastPrinted>2025-08-26T06:15:09Z</cp:lastPrinted>
  <dcterms:created xsi:type="dcterms:W3CDTF">2025-07-24T07:15:47Z</dcterms:created>
  <dcterms:modified xsi:type="dcterms:W3CDTF">2025-09-17T09:29:47Z</dcterms:modified>
</cp:coreProperties>
</file>