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e\25 35 011 LK 131 Chorzów Batory - Tczew\Podwykonawstwo\3. Organizacja ruchu\II - postępowanie\"/>
    </mc:Choice>
  </mc:AlternateContent>
  <xr:revisionPtr revIDLastSave="0" documentId="8_{54643F2E-645F-4697-84FD-CEA53F2BBA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Print_Area" localSheetId="0">List1!$A$1:$M$77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6" i="1" l="1"/>
  <c r="L65" i="1"/>
  <c r="L64" i="1"/>
  <c r="K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K47" i="1"/>
  <c r="K46" i="1"/>
  <c r="K5" i="1"/>
  <c r="K43" i="1"/>
  <c r="K22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45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27" i="1"/>
  <c r="L24" i="1"/>
  <c r="L23" i="1"/>
  <c r="L6" i="1"/>
  <c r="K26" i="1"/>
  <c r="L47" i="1" l="1"/>
  <c r="L46" i="1" s="1"/>
  <c r="L67" i="1" s="1"/>
  <c r="L22" i="1"/>
  <c r="K4" i="1"/>
  <c r="L26" i="1"/>
  <c r="L5" i="1"/>
  <c r="L4" i="1" l="1"/>
  <c r="L44" i="1"/>
  <c r="L43" i="1" s="1"/>
  <c r="L25" i="1" s="1"/>
  <c r="K25" i="1"/>
  <c r="L68" i="1" l="1"/>
  <c r="L69" i="1" s="1"/>
</calcChain>
</file>

<file path=xl/sharedStrings.xml><?xml version="1.0" encoding="utf-8"?>
<sst xmlns="http://schemas.openxmlformats.org/spreadsheetml/2006/main" count="285" uniqueCount="107">
  <si>
    <t>LP</t>
  </si>
  <si>
    <t>I.</t>
  </si>
  <si>
    <t>jednostka</t>
  </si>
  <si>
    <t>kpl</t>
  </si>
  <si>
    <t>A</t>
  </si>
  <si>
    <t xml:space="preserve">ul. Ceramiczna w Zduńskiej Woli, droga gminna nr 119213E/119083E, Prezydent Miasta Zduńska Wola, Wójt Gminy Zduńska Wola, </t>
  </si>
  <si>
    <t>C</t>
  </si>
  <si>
    <t>Ul. Zielonogórska w Zduńskiej woli, droga gminna nr 119394E, Prezydent Miasta Zduńska Wola</t>
  </si>
  <si>
    <t xml:space="preserve">Janiszewice, droga gminna nr 119059E, Wójt Gminy Zduńska Wola </t>
  </si>
  <si>
    <t>D</t>
  </si>
  <si>
    <t>Karolew, droga gminna nr 119067E, Wójt Gminy Zduńska Wola</t>
  </si>
  <si>
    <t>Wielka Wieś, droga powiatowa nr 1762E, Zarząd Powiatu Zduńska Wola</t>
  </si>
  <si>
    <t>B</t>
  </si>
  <si>
    <t xml:space="preserve">Szadek, droga powiatowa nr 3715E, Zarząd Powiatu Zduńska Wola </t>
  </si>
  <si>
    <t xml:space="preserve">Kobyla Miejska, droga gminna nr 119180E, Zarząd Powiatu Zduńska Wola </t>
  </si>
  <si>
    <t xml:space="preserve">Choszczewo, droga powiatowa nr 4909E, Zarząd Powiatu Zduńska Wola </t>
  </si>
  <si>
    <t>Kraszyn, droga gminna nr 111271E, Wójt Gminy Zadzim</t>
  </si>
  <si>
    <t>Chodaki, droga wojewódzka nr 473, Zarząd Województwa Łódzkiego</t>
  </si>
  <si>
    <t xml:space="preserve"> Piotrów, droga gminna nr 111271E, Wójt Gminy Zadzim</t>
  </si>
  <si>
    <t xml:space="preserve">Pudłówek, droga wewnętrzna, Burmistrz Miasta i Gminy Poddębice </t>
  </si>
  <si>
    <t>Busina Kolonia, droga wewnętrzna, Burmistrz Miasta i Gminy Poddębice</t>
  </si>
  <si>
    <t xml:space="preserve">Busina Kolonia, droga powiatowa nr 3717E, Zarząd Powiatu Poddębice </t>
  </si>
  <si>
    <t xml:space="preserve">Bałdrzychów, droga wewnętrzna, Burmistrz Miasta i Gminy Poddębice </t>
  </si>
  <si>
    <t xml:space="preserve">Bałdrzychów, droga powiatowa nr 3704E, Zarząd Powiatu Poddębice </t>
  </si>
  <si>
    <t>II.</t>
  </si>
  <si>
    <t>LK131</t>
  </si>
  <si>
    <t>1,159/2,350</t>
  </si>
  <si>
    <t>Ochraniew, droga gminna nr 119072E, Wójt Gminy Zduńska Wola</t>
  </si>
  <si>
    <t>30.01.2026</t>
  </si>
  <si>
    <t>29.10-06.12.2025</t>
  </si>
  <si>
    <t>08.12.2025-28.02.2026</t>
  </si>
  <si>
    <t>01.03-11.05.2026</t>
  </si>
  <si>
    <t>01.03-11.05.2033</t>
  </si>
  <si>
    <t>Termin</t>
  </si>
  <si>
    <t>szt</t>
  </si>
  <si>
    <t>ilość</t>
  </si>
  <si>
    <t>Okres wdrożeń</t>
  </si>
  <si>
    <t>cena jednostkowa</t>
  </si>
  <si>
    <t>wartość</t>
  </si>
  <si>
    <t>Wykonanie projektów tymczasowej organizacji ruchu wraz z jej zatwierdzeniem</t>
  </si>
  <si>
    <t>podatek vat</t>
  </si>
  <si>
    <t>kwota brutto</t>
  </si>
  <si>
    <t>kwota netto</t>
  </si>
  <si>
    <t>1,663/2,868</t>
  </si>
  <si>
    <t>Ochraniew, droga powiatowa nr 4907E, Zarząd Powiatu Zduńskiego</t>
  </si>
  <si>
    <t>LK810/LK543</t>
  </si>
  <si>
    <t>1,159/2,35</t>
  </si>
  <si>
    <t>Lokalizacja przejazdu i rodzaj prac</t>
  </si>
  <si>
    <t>Wdrożenie tymczasowej organizacji (dostarczenie oraz ustawienie oznakowania) - pierwsze oznakowanie zamknięcia</t>
  </si>
  <si>
    <t>Wdrożenie tymczasowej organizacji (dostarczenie oraz ustawienie oznakowania) - kolejne oznkowania zamknięcia przejazdów</t>
  </si>
  <si>
    <t>1.1.</t>
  </si>
  <si>
    <t>1.2.</t>
  </si>
  <si>
    <t>1.3.</t>
  </si>
  <si>
    <t>1.4.</t>
  </si>
  <si>
    <t xml:space="preserve">1.5. </t>
  </si>
  <si>
    <t xml:space="preserve">1.6. </t>
  </si>
  <si>
    <t xml:space="preserve">1.7. </t>
  </si>
  <si>
    <t xml:space="preserve">1.8. </t>
  </si>
  <si>
    <t xml:space="preserve">1.9. </t>
  </si>
  <si>
    <t xml:space="preserve">1.10. </t>
  </si>
  <si>
    <t xml:space="preserve">1.11. </t>
  </si>
  <si>
    <t xml:space="preserve">1.12. </t>
  </si>
  <si>
    <t xml:space="preserve">1.13. </t>
  </si>
  <si>
    <t xml:space="preserve">1.14. </t>
  </si>
  <si>
    <t xml:space="preserve">1.15. </t>
  </si>
  <si>
    <t xml:space="preserve">1.16. </t>
  </si>
  <si>
    <t>1.17.</t>
  </si>
  <si>
    <t>1.18.</t>
  </si>
  <si>
    <t xml:space="preserve">2.1. </t>
  </si>
  <si>
    <t>2.2.</t>
  </si>
  <si>
    <t xml:space="preserve">2.3. </t>
  </si>
  <si>
    <t xml:space="preserve">2.4. </t>
  </si>
  <si>
    <t xml:space="preserve">2.5. </t>
  </si>
  <si>
    <t xml:space="preserve">2.6. </t>
  </si>
  <si>
    <t xml:space="preserve">2.7. </t>
  </si>
  <si>
    <t xml:space="preserve">2.8. </t>
  </si>
  <si>
    <t xml:space="preserve">2.9. </t>
  </si>
  <si>
    <t xml:space="preserve">2.10. </t>
  </si>
  <si>
    <t xml:space="preserve">2.11. </t>
  </si>
  <si>
    <t xml:space="preserve">2.12. </t>
  </si>
  <si>
    <t xml:space="preserve">2.13. </t>
  </si>
  <si>
    <t xml:space="preserve">2.14. </t>
  </si>
  <si>
    <t xml:space="preserve">2.15. </t>
  </si>
  <si>
    <t xml:space="preserve">2.16. </t>
  </si>
  <si>
    <t>2.17.</t>
  </si>
  <si>
    <t>2.18.</t>
  </si>
  <si>
    <t xml:space="preserve">3.1. </t>
  </si>
  <si>
    <t>3.2.</t>
  </si>
  <si>
    <t xml:space="preserve">3.3. </t>
  </si>
  <si>
    <t xml:space="preserve">3.4. </t>
  </si>
  <si>
    <t xml:space="preserve">3.5. </t>
  </si>
  <si>
    <t xml:space="preserve">3.6. </t>
  </si>
  <si>
    <t xml:space="preserve">3.7. </t>
  </si>
  <si>
    <t xml:space="preserve">3.8. </t>
  </si>
  <si>
    <t xml:space="preserve">3.9. </t>
  </si>
  <si>
    <t xml:space="preserve">3.10. </t>
  </si>
  <si>
    <t xml:space="preserve">3.11. </t>
  </si>
  <si>
    <t xml:space="preserve">3.12. </t>
  </si>
  <si>
    <t xml:space="preserve">3.13. </t>
  </si>
  <si>
    <t xml:space="preserve">3.14. </t>
  </si>
  <si>
    <t xml:space="preserve">3.15. </t>
  </si>
  <si>
    <t xml:space="preserve">3.16. </t>
  </si>
  <si>
    <t>3.17.</t>
  </si>
  <si>
    <t>3.18.</t>
  </si>
  <si>
    <t>III.</t>
  </si>
  <si>
    <t>…....................................................................</t>
  </si>
  <si>
    <t>(podpisy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</si>
</sst>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164" fontId="2" fillId="0" borderId="1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6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164" fontId="0" fillId="0" borderId="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wrapText="1"/>
    </xf>
    <xf numFmtId="164" fontId="0" fillId="0" borderId="12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164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74"/>
  <sheetViews>
    <sheetView tabSelected="1" view="pageBreakPreview" zoomScale="85" zoomScaleNormal="100" zoomScaleSheetLayoutView="85" workbookViewId="0">
      <selection activeCell="I67" sqref="I67:K67"/>
    </sheetView>
  </sheetViews>
  <sheetFormatPr defaultRowHeight="14.4" x14ac:dyDescent="0.3"/>
  <cols>
    <col min="1" max="1" width="6.88671875" style="2" customWidth="1"/>
    <col min="2" max="2" width="12" customWidth="1"/>
    <col min="3" max="3" width="7" customWidth="1"/>
    <col min="4" max="4" width="10.88671875" customWidth="1"/>
    <col min="8" max="8" width="44.44140625" customWidth="1"/>
    <col min="9" max="9" width="9.6640625" customWidth="1"/>
    <col min="11" max="12" width="19" customWidth="1"/>
    <col min="13" max="13" width="22.109375" bestFit="1" customWidth="1"/>
  </cols>
  <sheetData>
    <row r="2" spans="1:13" ht="15" thickBot="1" x14ac:dyDescent="0.35"/>
    <row r="3" spans="1:13" ht="17.399999999999999" customHeight="1" x14ac:dyDescent="0.3">
      <c r="A3" s="30" t="s">
        <v>0</v>
      </c>
      <c r="B3" s="31" t="s">
        <v>47</v>
      </c>
      <c r="C3" s="31"/>
      <c r="D3" s="31"/>
      <c r="E3" s="31"/>
      <c r="F3" s="31"/>
      <c r="G3" s="31"/>
      <c r="H3" s="31"/>
      <c r="I3" s="32" t="s">
        <v>2</v>
      </c>
      <c r="J3" s="32" t="s">
        <v>35</v>
      </c>
      <c r="K3" s="32" t="s">
        <v>37</v>
      </c>
      <c r="L3" s="32" t="s">
        <v>38</v>
      </c>
      <c r="M3" s="33" t="s">
        <v>33</v>
      </c>
    </row>
    <row r="4" spans="1:13" ht="34.799999999999997" customHeight="1" x14ac:dyDescent="0.3">
      <c r="A4" s="34" t="s">
        <v>1</v>
      </c>
      <c r="B4" s="27" t="s">
        <v>39</v>
      </c>
      <c r="C4" s="27"/>
      <c r="D4" s="27"/>
      <c r="E4" s="27"/>
      <c r="F4" s="27"/>
      <c r="G4" s="27"/>
      <c r="H4" s="27"/>
      <c r="I4" s="28"/>
      <c r="J4" s="28"/>
      <c r="K4" s="29">
        <f>K5+K22</f>
        <v>0</v>
      </c>
      <c r="L4" s="29">
        <f>L5+L22</f>
        <v>0</v>
      </c>
      <c r="M4" s="35"/>
    </row>
    <row r="5" spans="1:13" ht="17.399999999999999" customHeight="1" thickBot="1" x14ac:dyDescent="0.35">
      <c r="A5" s="53" t="s">
        <v>25</v>
      </c>
      <c r="B5" s="54"/>
      <c r="C5" s="54"/>
      <c r="D5" s="54"/>
      <c r="E5" s="54"/>
      <c r="F5" s="54"/>
      <c r="G5" s="54"/>
      <c r="H5" s="54"/>
      <c r="I5" s="55"/>
      <c r="J5" s="55"/>
      <c r="K5" s="56">
        <f>SUM(K6:K21)</f>
        <v>0</v>
      </c>
      <c r="L5" s="56">
        <f>SUM(L6:L21)</f>
        <v>0</v>
      </c>
      <c r="M5" s="57"/>
    </row>
    <row r="6" spans="1:13" s="20" customFormat="1" ht="31.8" customHeight="1" x14ac:dyDescent="0.3">
      <c r="A6" s="48" t="s">
        <v>50</v>
      </c>
      <c r="B6" s="49">
        <v>170.54499999999999</v>
      </c>
      <c r="C6" s="26" t="s">
        <v>4</v>
      </c>
      <c r="D6" s="50" t="s">
        <v>5</v>
      </c>
      <c r="E6" s="50"/>
      <c r="F6" s="50"/>
      <c r="G6" s="50"/>
      <c r="H6" s="50"/>
      <c r="I6" s="26" t="s">
        <v>3</v>
      </c>
      <c r="J6" s="26">
        <v>1</v>
      </c>
      <c r="K6" s="51"/>
      <c r="L6" s="51">
        <f>J6*K6</f>
        <v>0</v>
      </c>
      <c r="M6" s="52">
        <v>45945</v>
      </c>
    </row>
    <row r="7" spans="1:13" s="20" customFormat="1" ht="19.2" customHeight="1" x14ac:dyDescent="0.3">
      <c r="A7" s="36" t="s">
        <v>51</v>
      </c>
      <c r="B7" s="18">
        <v>171.435</v>
      </c>
      <c r="C7" s="15" t="s">
        <v>6</v>
      </c>
      <c r="D7" s="16" t="s">
        <v>7</v>
      </c>
      <c r="E7" s="16"/>
      <c r="F7" s="16"/>
      <c r="G7" s="16"/>
      <c r="H7" s="16"/>
      <c r="I7" s="15" t="s">
        <v>3</v>
      </c>
      <c r="J7" s="15">
        <v>1</v>
      </c>
      <c r="K7" s="19"/>
      <c r="L7" s="19">
        <f t="shared" ref="L7:L21" si="0">J7*K7</f>
        <v>0</v>
      </c>
      <c r="M7" s="37">
        <v>45945</v>
      </c>
    </row>
    <row r="8" spans="1:13" s="20" customFormat="1" ht="19.2" customHeight="1" x14ac:dyDescent="0.3">
      <c r="A8" s="36" t="s">
        <v>52</v>
      </c>
      <c r="B8" s="18">
        <v>173.36799999999999</v>
      </c>
      <c r="C8" s="15" t="s">
        <v>4</v>
      </c>
      <c r="D8" s="16" t="s">
        <v>8</v>
      </c>
      <c r="E8" s="16"/>
      <c r="F8" s="16"/>
      <c r="G8" s="16"/>
      <c r="H8" s="16"/>
      <c r="I8" s="15" t="s">
        <v>3</v>
      </c>
      <c r="J8" s="15">
        <v>1</v>
      </c>
      <c r="K8" s="19"/>
      <c r="L8" s="19">
        <f t="shared" si="0"/>
        <v>0</v>
      </c>
      <c r="M8" s="37">
        <v>45945</v>
      </c>
    </row>
    <row r="9" spans="1:13" s="20" customFormat="1" ht="19.2" customHeight="1" x14ac:dyDescent="0.3">
      <c r="A9" s="36" t="s">
        <v>53</v>
      </c>
      <c r="B9" s="18">
        <v>174.124</v>
      </c>
      <c r="C9" s="15" t="s">
        <v>9</v>
      </c>
      <c r="D9" s="16" t="s">
        <v>10</v>
      </c>
      <c r="E9" s="16"/>
      <c r="F9" s="16"/>
      <c r="G9" s="16"/>
      <c r="H9" s="16"/>
      <c r="I9" s="15" t="s">
        <v>3</v>
      </c>
      <c r="J9" s="15">
        <v>1</v>
      </c>
      <c r="K9" s="19"/>
      <c r="L9" s="19">
        <f t="shared" si="0"/>
        <v>0</v>
      </c>
      <c r="M9" s="37">
        <v>45945</v>
      </c>
    </row>
    <row r="10" spans="1:13" s="20" customFormat="1" ht="19.2" customHeight="1" x14ac:dyDescent="0.3">
      <c r="A10" s="36" t="s">
        <v>54</v>
      </c>
      <c r="B10" s="18">
        <v>180.28299999999999</v>
      </c>
      <c r="C10" s="15" t="s">
        <v>9</v>
      </c>
      <c r="D10" s="16" t="s">
        <v>11</v>
      </c>
      <c r="E10" s="16"/>
      <c r="F10" s="16"/>
      <c r="G10" s="16"/>
      <c r="H10" s="16"/>
      <c r="I10" s="15" t="s">
        <v>3</v>
      </c>
      <c r="J10" s="15">
        <v>1</v>
      </c>
      <c r="K10" s="19"/>
      <c r="L10" s="19">
        <f t="shared" si="0"/>
        <v>0</v>
      </c>
      <c r="M10" s="37">
        <v>45945</v>
      </c>
    </row>
    <row r="11" spans="1:13" s="20" customFormat="1" ht="19.2" customHeight="1" x14ac:dyDescent="0.3">
      <c r="A11" s="36" t="s">
        <v>55</v>
      </c>
      <c r="B11" s="18">
        <v>182.65600000000001</v>
      </c>
      <c r="C11" s="15" t="s">
        <v>12</v>
      </c>
      <c r="D11" s="16" t="s">
        <v>13</v>
      </c>
      <c r="E11" s="16"/>
      <c r="F11" s="16"/>
      <c r="G11" s="16"/>
      <c r="H11" s="16"/>
      <c r="I11" s="15" t="s">
        <v>3</v>
      </c>
      <c r="J11" s="15">
        <v>1</v>
      </c>
      <c r="K11" s="19"/>
      <c r="L11" s="19">
        <f t="shared" si="0"/>
        <v>0</v>
      </c>
      <c r="M11" s="37">
        <v>45975</v>
      </c>
    </row>
    <row r="12" spans="1:13" s="20" customFormat="1" ht="19.2" customHeight="1" x14ac:dyDescent="0.3">
      <c r="A12" s="36" t="s">
        <v>56</v>
      </c>
      <c r="B12" s="18">
        <v>184.65799999999999</v>
      </c>
      <c r="C12" s="15" t="s">
        <v>9</v>
      </c>
      <c r="D12" s="16" t="s">
        <v>14</v>
      </c>
      <c r="E12" s="16"/>
      <c r="F12" s="16"/>
      <c r="G12" s="16"/>
      <c r="H12" s="16"/>
      <c r="I12" s="15" t="s">
        <v>3</v>
      </c>
      <c r="J12" s="15">
        <v>1</v>
      </c>
      <c r="K12" s="19"/>
      <c r="L12" s="19">
        <f t="shared" si="0"/>
        <v>0</v>
      </c>
      <c r="M12" s="37">
        <v>45975</v>
      </c>
    </row>
    <row r="13" spans="1:13" s="20" customFormat="1" ht="19.2" customHeight="1" x14ac:dyDescent="0.3">
      <c r="A13" s="36" t="s">
        <v>57</v>
      </c>
      <c r="B13" s="18">
        <v>185.886</v>
      </c>
      <c r="C13" s="15" t="s">
        <v>9</v>
      </c>
      <c r="D13" s="16" t="s">
        <v>15</v>
      </c>
      <c r="E13" s="16"/>
      <c r="F13" s="16"/>
      <c r="G13" s="16"/>
      <c r="H13" s="16"/>
      <c r="I13" s="15" t="s">
        <v>3</v>
      </c>
      <c r="J13" s="15">
        <v>1</v>
      </c>
      <c r="K13" s="19"/>
      <c r="L13" s="19">
        <f t="shared" si="0"/>
        <v>0</v>
      </c>
      <c r="M13" s="37">
        <v>45975</v>
      </c>
    </row>
    <row r="14" spans="1:13" s="20" customFormat="1" ht="19.2" customHeight="1" x14ac:dyDescent="0.3">
      <c r="A14" s="36" t="s">
        <v>58</v>
      </c>
      <c r="B14" s="18">
        <v>193.51900000000001</v>
      </c>
      <c r="C14" s="15" t="s">
        <v>9</v>
      </c>
      <c r="D14" s="16" t="s">
        <v>16</v>
      </c>
      <c r="E14" s="16"/>
      <c r="F14" s="16"/>
      <c r="G14" s="16"/>
      <c r="H14" s="16"/>
      <c r="I14" s="15" t="s">
        <v>3</v>
      </c>
      <c r="J14" s="15">
        <v>1</v>
      </c>
      <c r="K14" s="19"/>
      <c r="L14" s="19">
        <f t="shared" si="0"/>
        <v>0</v>
      </c>
      <c r="M14" s="37">
        <v>46052</v>
      </c>
    </row>
    <row r="15" spans="1:13" s="20" customFormat="1" ht="19.2" customHeight="1" x14ac:dyDescent="0.3">
      <c r="A15" s="36" t="s">
        <v>59</v>
      </c>
      <c r="B15" s="18">
        <v>194.375</v>
      </c>
      <c r="C15" s="15" t="s">
        <v>12</v>
      </c>
      <c r="D15" s="16" t="s">
        <v>17</v>
      </c>
      <c r="E15" s="16"/>
      <c r="F15" s="16"/>
      <c r="G15" s="16"/>
      <c r="H15" s="16"/>
      <c r="I15" s="15" t="s">
        <v>3</v>
      </c>
      <c r="J15" s="15">
        <v>1</v>
      </c>
      <c r="K15" s="19"/>
      <c r="L15" s="19">
        <f t="shared" si="0"/>
        <v>0</v>
      </c>
      <c r="M15" s="37">
        <v>46052</v>
      </c>
    </row>
    <row r="16" spans="1:13" s="20" customFormat="1" ht="19.2" customHeight="1" x14ac:dyDescent="0.3">
      <c r="A16" s="36" t="s">
        <v>60</v>
      </c>
      <c r="B16" s="18">
        <v>195.642</v>
      </c>
      <c r="C16" s="15" t="s">
        <v>9</v>
      </c>
      <c r="D16" s="16" t="s">
        <v>18</v>
      </c>
      <c r="E16" s="16"/>
      <c r="F16" s="16"/>
      <c r="G16" s="16"/>
      <c r="H16" s="16"/>
      <c r="I16" s="15" t="s">
        <v>3</v>
      </c>
      <c r="J16" s="15">
        <v>1</v>
      </c>
      <c r="K16" s="19"/>
      <c r="L16" s="19">
        <f t="shared" si="0"/>
        <v>0</v>
      </c>
      <c r="M16" s="37">
        <v>46052</v>
      </c>
    </row>
    <row r="17" spans="1:13" s="20" customFormat="1" ht="19.2" customHeight="1" x14ac:dyDescent="0.3">
      <c r="A17" s="36" t="s">
        <v>61</v>
      </c>
      <c r="B17" s="18">
        <v>197.78100000000001</v>
      </c>
      <c r="C17" s="15" t="s">
        <v>9</v>
      </c>
      <c r="D17" s="16" t="s">
        <v>19</v>
      </c>
      <c r="E17" s="16"/>
      <c r="F17" s="16"/>
      <c r="G17" s="16"/>
      <c r="H17" s="16"/>
      <c r="I17" s="15" t="s">
        <v>3</v>
      </c>
      <c r="J17" s="15">
        <v>1</v>
      </c>
      <c r="K17" s="19"/>
      <c r="L17" s="19">
        <f t="shared" si="0"/>
        <v>0</v>
      </c>
      <c r="M17" s="37">
        <v>46052</v>
      </c>
    </row>
    <row r="18" spans="1:13" s="20" customFormat="1" ht="19.2" customHeight="1" x14ac:dyDescent="0.3">
      <c r="A18" s="36" t="s">
        <v>62</v>
      </c>
      <c r="B18" s="18">
        <v>198.91</v>
      </c>
      <c r="C18" s="15" t="s">
        <v>9</v>
      </c>
      <c r="D18" s="16" t="s">
        <v>20</v>
      </c>
      <c r="E18" s="16"/>
      <c r="F18" s="16"/>
      <c r="G18" s="16"/>
      <c r="H18" s="16"/>
      <c r="I18" s="15" t="s">
        <v>3</v>
      </c>
      <c r="J18" s="15">
        <v>1</v>
      </c>
      <c r="K18" s="19"/>
      <c r="L18" s="19">
        <f t="shared" si="0"/>
        <v>0</v>
      </c>
      <c r="M18" s="37">
        <v>46052</v>
      </c>
    </row>
    <row r="19" spans="1:13" s="20" customFormat="1" ht="19.2" customHeight="1" x14ac:dyDescent="0.3">
      <c r="A19" s="36" t="s">
        <v>63</v>
      </c>
      <c r="B19" s="18">
        <v>199.8</v>
      </c>
      <c r="C19" s="15" t="s">
        <v>12</v>
      </c>
      <c r="D19" s="16" t="s">
        <v>21</v>
      </c>
      <c r="E19" s="16"/>
      <c r="F19" s="16"/>
      <c r="G19" s="16"/>
      <c r="H19" s="16"/>
      <c r="I19" s="15" t="s">
        <v>3</v>
      </c>
      <c r="J19" s="15">
        <v>1</v>
      </c>
      <c r="K19" s="19"/>
      <c r="L19" s="19">
        <f t="shared" si="0"/>
        <v>0</v>
      </c>
      <c r="M19" s="37">
        <v>46052</v>
      </c>
    </row>
    <row r="20" spans="1:13" s="20" customFormat="1" ht="19.2" customHeight="1" x14ac:dyDescent="0.3">
      <c r="A20" s="36" t="s">
        <v>64</v>
      </c>
      <c r="B20" s="18">
        <v>200.34700000000001</v>
      </c>
      <c r="C20" s="15" t="s">
        <v>9</v>
      </c>
      <c r="D20" s="16" t="s">
        <v>22</v>
      </c>
      <c r="E20" s="16"/>
      <c r="F20" s="16"/>
      <c r="G20" s="16"/>
      <c r="H20" s="16"/>
      <c r="I20" s="15" t="s">
        <v>3</v>
      </c>
      <c r="J20" s="15">
        <v>1</v>
      </c>
      <c r="K20" s="19"/>
      <c r="L20" s="19">
        <f t="shared" si="0"/>
        <v>0</v>
      </c>
      <c r="M20" s="37">
        <v>46052</v>
      </c>
    </row>
    <row r="21" spans="1:13" s="20" customFormat="1" ht="19.2" customHeight="1" x14ac:dyDescent="0.3">
      <c r="A21" s="36" t="s">
        <v>65</v>
      </c>
      <c r="B21" s="18">
        <v>200.73400000000001</v>
      </c>
      <c r="C21" s="15" t="s">
        <v>6</v>
      </c>
      <c r="D21" s="16" t="s">
        <v>23</v>
      </c>
      <c r="E21" s="16"/>
      <c r="F21" s="16"/>
      <c r="G21" s="16"/>
      <c r="H21" s="16"/>
      <c r="I21" s="15" t="s">
        <v>3</v>
      </c>
      <c r="J21" s="15">
        <v>1</v>
      </c>
      <c r="K21" s="19"/>
      <c r="L21" s="19">
        <f t="shared" si="0"/>
        <v>0</v>
      </c>
      <c r="M21" s="37">
        <v>46052</v>
      </c>
    </row>
    <row r="22" spans="1:13" s="20" customFormat="1" ht="19.2" customHeight="1" x14ac:dyDescent="0.3">
      <c r="A22" s="38" t="s">
        <v>45</v>
      </c>
      <c r="B22" s="21"/>
      <c r="C22" s="21"/>
      <c r="D22" s="21"/>
      <c r="E22" s="21"/>
      <c r="F22" s="21"/>
      <c r="G22" s="21"/>
      <c r="H22" s="21"/>
      <c r="I22" s="22"/>
      <c r="J22" s="22"/>
      <c r="K22" s="23">
        <f>K23+K24</f>
        <v>0</v>
      </c>
      <c r="L22" s="23">
        <f>L23+L24</f>
        <v>0</v>
      </c>
      <c r="M22" s="39"/>
    </row>
    <row r="23" spans="1:13" s="20" customFormat="1" ht="19.2" customHeight="1" x14ac:dyDescent="0.3">
      <c r="A23" s="36" t="s">
        <v>66</v>
      </c>
      <c r="B23" s="15" t="s">
        <v>43</v>
      </c>
      <c r="C23" s="15" t="s">
        <v>6</v>
      </c>
      <c r="D23" s="16" t="s">
        <v>44</v>
      </c>
      <c r="E23" s="16"/>
      <c r="F23" s="16"/>
      <c r="G23" s="16"/>
      <c r="H23" s="16"/>
      <c r="I23" s="15" t="s">
        <v>3</v>
      </c>
      <c r="J23" s="15">
        <v>1</v>
      </c>
      <c r="K23" s="19"/>
      <c r="L23" s="19">
        <f>J23*K23</f>
        <v>0</v>
      </c>
      <c r="M23" s="37">
        <v>45975</v>
      </c>
    </row>
    <row r="24" spans="1:13" s="20" customFormat="1" ht="19.2" customHeight="1" thickBot="1" x14ac:dyDescent="0.35">
      <c r="A24" s="41" t="s">
        <v>67</v>
      </c>
      <c r="B24" s="42" t="s">
        <v>26</v>
      </c>
      <c r="C24" s="43" t="s">
        <v>6</v>
      </c>
      <c r="D24" s="44" t="s">
        <v>27</v>
      </c>
      <c r="E24" s="44"/>
      <c r="F24" s="44"/>
      <c r="G24" s="44"/>
      <c r="H24" s="44"/>
      <c r="I24" s="43" t="s">
        <v>3</v>
      </c>
      <c r="J24" s="43">
        <v>1</v>
      </c>
      <c r="K24" s="45"/>
      <c r="L24" s="45">
        <f>J24*K24</f>
        <v>0</v>
      </c>
      <c r="M24" s="47" t="s">
        <v>28</v>
      </c>
    </row>
    <row r="25" spans="1:13" s="20" customFormat="1" ht="36" customHeight="1" x14ac:dyDescent="0.3">
      <c r="A25" s="59" t="s">
        <v>24</v>
      </c>
      <c r="B25" s="72" t="s">
        <v>48</v>
      </c>
      <c r="C25" s="72"/>
      <c r="D25" s="72"/>
      <c r="E25" s="72"/>
      <c r="F25" s="72"/>
      <c r="G25" s="72"/>
      <c r="H25" s="72"/>
      <c r="I25" s="60"/>
      <c r="J25" s="60"/>
      <c r="K25" s="61">
        <f>K26+K43</f>
        <v>0</v>
      </c>
      <c r="L25" s="61">
        <f>L26+L43</f>
        <v>0</v>
      </c>
      <c r="M25" s="33" t="s">
        <v>36</v>
      </c>
    </row>
    <row r="26" spans="1:13" s="20" customFormat="1" ht="19.2" customHeight="1" thickBot="1" x14ac:dyDescent="0.35">
      <c r="A26" s="62" t="s">
        <v>25</v>
      </c>
      <c r="B26" s="63"/>
      <c r="C26" s="63"/>
      <c r="D26" s="63"/>
      <c r="E26" s="63"/>
      <c r="F26" s="63"/>
      <c r="G26" s="63"/>
      <c r="H26" s="63"/>
      <c r="I26" s="64"/>
      <c r="J26" s="64"/>
      <c r="K26" s="65">
        <f>SUM(K27:K42)</f>
        <v>0</v>
      </c>
      <c r="L26" s="65">
        <f>SUM(L27:L42)</f>
        <v>0</v>
      </c>
      <c r="M26" s="57"/>
    </row>
    <row r="27" spans="1:13" s="20" customFormat="1" ht="31.8" customHeight="1" x14ac:dyDescent="0.3">
      <c r="A27" s="48" t="s">
        <v>68</v>
      </c>
      <c r="B27" s="49">
        <v>170.54499999999999</v>
      </c>
      <c r="C27" s="26" t="s">
        <v>4</v>
      </c>
      <c r="D27" s="50" t="s">
        <v>5</v>
      </c>
      <c r="E27" s="50"/>
      <c r="F27" s="50"/>
      <c r="G27" s="50"/>
      <c r="H27" s="50"/>
      <c r="I27" s="26" t="s">
        <v>34</v>
      </c>
      <c r="J27" s="26">
        <v>1</v>
      </c>
      <c r="K27" s="26"/>
      <c r="L27" s="51">
        <f>J27*K27</f>
        <v>0</v>
      </c>
      <c r="M27" s="58" t="s">
        <v>29</v>
      </c>
    </row>
    <row r="28" spans="1:13" s="20" customFormat="1" ht="19.2" customHeight="1" x14ac:dyDescent="0.3">
      <c r="A28" s="36" t="s">
        <v>69</v>
      </c>
      <c r="B28" s="18">
        <v>171.435</v>
      </c>
      <c r="C28" s="15" t="s">
        <v>6</v>
      </c>
      <c r="D28" s="16" t="s">
        <v>7</v>
      </c>
      <c r="E28" s="16"/>
      <c r="F28" s="16"/>
      <c r="G28" s="16"/>
      <c r="H28" s="16"/>
      <c r="I28" s="15" t="s">
        <v>34</v>
      </c>
      <c r="J28" s="15">
        <v>1</v>
      </c>
      <c r="K28" s="19"/>
      <c r="L28" s="19">
        <f t="shared" ref="L28:L42" si="1">J28*K28</f>
        <v>0</v>
      </c>
      <c r="M28" s="40" t="s">
        <v>29</v>
      </c>
    </row>
    <row r="29" spans="1:13" s="20" customFormat="1" ht="19.2" customHeight="1" x14ac:dyDescent="0.3">
      <c r="A29" s="36" t="s">
        <v>70</v>
      </c>
      <c r="B29" s="18">
        <v>173.36799999999999</v>
      </c>
      <c r="C29" s="15" t="s">
        <v>4</v>
      </c>
      <c r="D29" s="16" t="s">
        <v>8</v>
      </c>
      <c r="E29" s="16"/>
      <c r="F29" s="16"/>
      <c r="G29" s="16"/>
      <c r="H29" s="16"/>
      <c r="I29" s="15" t="s">
        <v>34</v>
      </c>
      <c r="J29" s="15">
        <v>1</v>
      </c>
      <c r="K29" s="19"/>
      <c r="L29" s="19">
        <f t="shared" si="1"/>
        <v>0</v>
      </c>
      <c r="M29" s="40" t="s">
        <v>29</v>
      </c>
    </row>
    <row r="30" spans="1:13" s="20" customFormat="1" ht="19.2" customHeight="1" x14ac:dyDescent="0.3">
      <c r="A30" s="36" t="s">
        <v>71</v>
      </c>
      <c r="B30" s="18">
        <v>174.124</v>
      </c>
      <c r="C30" s="15" t="s">
        <v>9</v>
      </c>
      <c r="D30" s="16" t="s">
        <v>10</v>
      </c>
      <c r="E30" s="16"/>
      <c r="F30" s="16"/>
      <c r="G30" s="16"/>
      <c r="H30" s="16"/>
      <c r="I30" s="15" t="s">
        <v>34</v>
      </c>
      <c r="J30" s="15">
        <v>1</v>
      </c>
      <c r="K30" s="19"/>
      <c r="L30" s="19">
        <f t="shared" si="1"/>
        <v>0</v>
      </c>
      <c r="M30" s="40" t="s">
        <v>29</v>
      </c>
    </row>
    <row r="31" spans="1:13" s="20" customFormat="1" ht="19.2" customHeight="1" x14ac:dyDescent="0.3">
      <c r="A31" s="36" t="s">
        <v>72</v>
      </c>
      <c r="B31" s="18">
        <v>180.28299999999999</v>
      </c>
      <c r="C31" s="15" t="s">
        <v>9</v>
      </c>
      <c r="D31" s="16" t="s">
        <v>11</v>
      </c>
      <c r="E31" s="16"/>
      <c r="F31" s="16"/>
      <c r="G31" s="16"/>
      <c r="H31" s="16"/>
      <c r="I31" s="15" t="s">
        <v>34</v>
      </c>
      <c r="J31" s="15">
        <v>1</v>
      </c>
      <c r="K31" s="19"/>
      <c r="L31" s="19">
        <f t="shared" si="1"/>
        <v>0</v>
      </c>
      <c r="M31" s="40" t="s">
        <v>29</v>
      </c>
    </row>
    <row r="32" spans="1:13" s="20" customFormat="1" ht="19.2" customHeight="1" x14ac:dyDescent="0.3">
      <c r="A32" s="36" t="s">
        <v>73</v>
      </c>
      <c r="B32" s="18">
        <v>182.65600000000001</v>
      </c>
      <c r="C32" s="15" t="s">
        <v>12</v>
      </c>
      <c r="D32" s="16" t="s">
        <v>13</v>
      </c>
      <c r="E32" s="16"/>
      <c r="F32" s="16"/>
      <c r="G32" s="16"/>
      <c r="H32" s="16"/>
      <c r="I32" s="15" t="s">
        <v>34</v>
      </c>
      <c r="J32" s="15">
        <v>1</v>
      </c>
      <c r="K32" s="19"/>
      <c r="L32" s="19">
        <f t="shared" si="1"/>
        <v>0</v>
      </c>
      <c r="M32" s="40" t="s">
        <v>30</v>
      </c>
    </row>
    <row r="33" spans="1:13" s="20" customFormat="1" ht="19.2" customHeight="1" x14ac:dyDescent="0.3">
      <c r="A33" s="36" t="s">
        <v>74</v>
      </c>
      <c r="B33" s="18">
        <v>184.65799999999999</v>
      </c>
      <c r="C33" s="15" t="s">
        <v>9</v>
      </c>
      <c r="D33" s="16" t="s">
        <v>14</v>
      </c>
      <c r="E33" s="16"/>
      <c r="F33" s="16"/>
      <c r="G33" s="16"/>
      <c r="H33" s="16"/>
      <c r="I33" s="15" t="s">
        <v>34</v>
      </c>
      <c r="J33" s="15">
        <v>1</v>
      </c>
      <c r="K33" s="19"/>
      <c r="L33" s="19">
        <f t="shared" si="1"/>
        <v>0</v>
      </c>
      <c r="M33" s="40" t="s">
        <v>30</v>
      </c>
    </row>
    <row r="34" spans="1:13" s="20" customFormat="1" ht="19.2" customHeight="1" x14ac:dyDescent="0.3">
      <c r="A34" s="36" t="s">
        <v>75</v>
      </c>
      <c r="B34" s="18">
        <v>185.886</v>
      </c>
      <c r="C34" s="15" t="s">
        <v>9</v>
      </c>
      <c r="D34" s="16" t="s">
        <v>15</v>
      </c>
      <c r="E34" s="16"/>
      <c r="F34" s="16"/>
      <c r="G34" s="16"/>
      <c r="H34" s="16"/>
      <c r="I34" s="15" t="s">
        <v>34</v>
      </c>
      <c r="J34" s="15">
        <v>1</v>
      </c>
      <c r="K34" s="19"/>
      <c r="L34" s="19">
        <f t="shared" si="1"/>
        <v>0</v>
      </c>
      <c r="M34" s="40" t="s">
        <v>30</v>
      </c>
    </row>
    <row r="35" spans="1:13" s="20" customFormat="1" ht="19.2" customHeight="1" x14ac:dyDescent="0.3">
      <c r="A35" s="36" t="s">
        <v>76</v>
      </c>
      <c r="B35" s="18">
        <v>193.51900000000001</v>
      </c>
      <c r="C35" s="15" t="s">
        <v>9</v>
      </c>
      <c r="D35" s="16" t="s">
        <v>16</v>
      </c>
      <c r="E35" s="16"/>
      <c r="F35" s="16"/>
      <c r="G35" s="16"/>
      <c r="H35" s="16"/>
      <c r="I35" s="15" t="s">
        <v>34</v>
      </c>
      <c r="J35" s="15">
        <v>1</v>
      </c>
      <c r="K35" s="19"/>
      <c r="L35" s="19">
        <f t="shared" si="1"/>
        <v>0</v>
      </c>
      <c r="M35" s="40" t="s">
        <v>31</v>
      </c>
    </row>
    <row r="36" spans="1:13" s="20" customFormat="1" ht="19.2" customHeight="1" x14ac:dyDescent="0.3">
      <c r="A36" s="36" t="s">
        <v>77</v>
      </c>
      <c r="B36" s="18">
        <v>194.375</v>
      </c>
      <c r="C36" s="15" t="s">
        <v>12</v>
      </c>
      <c r="D36" s="16" t="s">
        <v>17</v>
      </c>
      <c r="E36" s="16"/>
      <c r="F36" s="16"/>
      <c r="G36" s="16"/>
      <c r="H36" s="16"/>
      <c r="I36" s="15" t="s">
        <v>34</v>
      </c>
      <c r="J36" s="15">
        <v>1</v>
      </c>
      <c r="K36" s="19"/>
      <c r="L36" s="19">
        <f t="shared" si="1"/>
        <v>0</v>
      </c>
      <c r="M36" s="40" t="s">
        <v>31</v>
      </c>
    </row>
    <row r="37" spans="1:13" s="20" customFormat="1" ht="19.2" customHeight="1" x14ac:dyDescent="0.3">
      <c r="A37" s="36" t="s">
        <v>78</v>
      </c>
      <c r="B37" s="18">
        <v>195.642</v>
      </c>
      <c r="C37" s="15" t="s">
        <v>9</v>
      </c>
      <c r="D37" s="16" t="s">
        <v>18</v>
      </c>
      <c r="E37" s="16"/>
      <c r="F37" s="16"/>
      <c r="G37" s="16"/>
      <c r="H37" s="16"/>
      <c r="I37" s="15" t="s">
        <v>34</v>
      </c>
      <c r="J37" s="15">
        <v>1</v>
      </c>
      <c r="K37" s="19"/>
      <c r="L37" s="19">
        <f t="shared" si="1"/>
        <v>0</v>
      </c>
      <c r="M37" s="40" t="s">
        <v>31</v>
      </c>
    </row>
    <row r="38" spans="1:13" s="20" customFormat="1" ht="19.2" customHeight="1" x14ac:dyDescent="0.3">
      <c r="A38" s="36" t="s">
        <v>79</v>
      </c>
      <c r="B38" s="18">
        <v>197.78100000000001</v>
      </c>
      <c r="C38" s="15" t="s">
        <v>9</v>
      </c>
      <c r="D38" s="16" t="s">
        <v>19</v>
      </c>
      <c r="E38" s="16"/>
      <c r="F38" s="16"/>
      <c r="G38" s="16"/>
      <c r="H38" s="16"/>
      <c r="I38" s="15" t="s">
        <v>34</v>
      </c>
      <c r="J38" s="15">
        <v>1</v>
      </c>
      <c r="K38" s="19"/>
      <c r="L38" s="19">
        <f t="shared" si="1"/>
        <v>0</v>
      </c>
      <c r="M38" s="40" t="s">
        <v>31</v>
      </c>
    </row>
    <row r="39" spans="1:13" s="20" customFormat="1" ht="19.2" customHeight="1" x14ac:dyDescent="0.3">
      <c r="A39" s="36" t="s">
        <v>80</v>
      </c>
      <c r="B39" s="18">
        <v>198.91</v>
      </c>
      <c r="C39" s="15" t="s">
        <v>9</v>
      </c>
      <c r="D39" s="16" t="s">
        <v>20</v>
      </c>
      <c r="E39" s="16"/>
      <c r="F39" s="16"/>
      <c r="G39" s="16"/>
      <c r="H39" s="16"/>
      <c r="I39" s="15" t="s">
        <v>34</v>
      </c>
      <c r="J39" s="15">
        <v>1</v>
      </c>
      <c r="K39" s="19"/>
      <c r="L39" s="19">
        <f t="shared" si="1"/>
        <v>0</v>
      </c>
      <c r="M39" s="40" t="s">
        <v>31</v>
      </c>
    </row>
    <row r="40" spans="1:13" s="20" customFormat="1" ht="19.2" customHeight="1" x14ac:dyDescent="0.3">
      <c r="A40" s="36" t="s">
        <v>81</v>
      </c>
      <c r="B40" s="18">
        <v>199.8</v>
      </c>
      <c r="C40" s="15" t="s">
        <v>12</v>
      </c>
      <c r="D40" s="16" t="s">
        <v>21</v>
      </c>
      <c r="E40" s="16"/>
      <c r="F40" s="16"/>
      <c r="G40" s="16"/>
      <c r="H40" s="16"/>
      <c r="I40" s="15" t="s">
        <v>34</v>
      </c>
      <c r="J40" s="15">
        <v>1</v>
      </c>
      <c r="K40" s="19"/>
      <c r="L40" s="19">
        <f t="shared" si="1"/>
        <v>0</v>
      </c>
      <c r="M40" s="40" t="s">
        <v>31</v>
      </c>
    </row>
    <row r="41" spans="1:13" s="20" customFormat="1" ht="19.2" customHeight="1" x14ac:dyDescent="0.3">
      <c r="A41" s="36" t="s">
        <v>82</v>
      </c>
      <c r="B41" s="18">
        <v>200.34700000000001</v>
      </c>
      <c r="C41" s="15" t="s">
        <v>9</v>
      </c>
      <c r="D41" s="16" t="s">
        <v>22</v>
      </c>
      <c r="E41" s="16"/>
      <c r="F41" s="16"/>
      <c r="G41" s="16"/>
      <c r="H41" s="16"/>
      <c r="I41" s="15" t="s">
        <v>34</v>
      </c>
      <c r="J41" s="15">
        <v>1</v>
      </c>
      <c r="K41" s="19"/>
      <c r="L41" s="19">
        <f t="shared" si="1"/>
        <v>0</v>
      </c>
      <c r="M41" s="40" t="s">
        <v>31</v>
      </c>
    </row>
    <row r="42" spans="1:13" s="20" customFormat="1" ht="19.2" customHeight="1" x14ac:dyDescent="0.3">
      <c r="A42" s="36" t="s">
        <v>83</v>
      </c>
      <c r="B42" s="18">
        <v>200.73400000000001</v>
      </c>
      <c r="C42" s="15" t="s">
        <v>6</v>
      </c>
      <c r="D42" s="16" t="s">
        <v>23</v>
      </c>
      <c r="E42" s="16"/>
      <c r="F42" s="16"/>
      <c r="G42" s="16"/>
      <c r="H42" s="16"/>
      <c r="I42" s="15" t="s">
        <v>34</v>
      </c>
      <c r="J42" s="15">
        <v>1</v>
      </c>
      <c r="K42" s="19"/>
      <c r="L42" s="19">
        <f t="shared" si="1"/>
        <v>0</v>
      </c>
      <c r="M42" s="40" t="s">
        <v>31</v>
      </c>
    </row>
    <row r="43" spans="1:13" s="20" customFormat="1" ht="19.2" customHeight="1" x14ac:dyDescent="0.3">
      <c r="A43" s="38" t="s">
        <v>45</v>
      </c>
      <c r="B43" s="21"/>
      <c r="C43" s="21"/>
      <c r="D43" s="21"/>
      <c r="E43" s="21"/>
      <c r="F43" s="21"/>
      <c r="G43" s="21"/>
      <c r="H43" s="21"/>
      <c r="I43" s="24"/>
      <c r="J43" s="24"/>
      <c r="K43" s="23">
        <f>K44+K45</f>
        <v>0</v>
      </c>
      <c r="L43" s="23">
        <f>L44+L45</f>
        <v>0</v>
      </c>
      <c r="M43" s="39"/>
    </row>
    <row r="44" spans="1:13" s="20" customFormat="1" ht="19.2" customHeight="1" x14ac:dyDescent="0.3">
      <c r="A44" s="36" t="s">
        <v>84</v>
      </c>
      <c r="B44" s="15" t="s">
        <v>43</v>
      </c>
      <c r="C44" s="15" t="s">
        <v>6</v>
      </c>
      <c r="D44" s="25" t="s">
        <v>44</v>
      </c>
      <c r="E44" s="25"/>
      <c r="F44" s="25"/>
      <c r="G44" s="25"/>
      <c r="H44" s="25"/>
      <c r="I44" s="15" t="s">
        <v>34</v>
      </c>
      <c r="J44" s="15">
        <v>1</v>
      </c>
      <c r="K44" s="17"/>
      <c r="L44" s="19">
        <f>J44*K44</f>
        <v>0</v>
      </c>
      <c r="M44" s="40" t="s">
        <v>30</v>
      </c>
    </row>
    <row r="45" spans="1:13" s="20" customFormat="1" ht="19.2" customHeight="1" thickBot="1" x14ac:dyDescent="0.35">
      <c r="A45" s="66" t="s">
        <v>85</v>
      </c>
      <c r="B45" s="67" t="s">
        <v>46</v>
      </c>
      <c r="C45" s="68" t="s">
        <v>6</v>
      </c>
      <c r="D45" s="69" t="s">
        <v>27</v>
      </c>
      <c r="E45" s="69"/>
      <c r="F45" s="69"/>
      <c r="G45" s="69"/>
      <c r="H45" s="69"/>
      <c r="I45" s="68" t="s">
        <v>34</v>
      </c>
      <c r="J45" s="68">
        <v>1</v>
      </c>
      <c r="K45" s="70"/>
      <c r="L45" s="70">
        <f>J45*K45</f>
        <v>0</v>
      </c>
      <c r="M45" s="71" t="s">
        <v>32</v>
      </c>
    </row>
    <row r="46" spans="1:13" s="20" customFormat="1" ht="25.2" customHeight="1" x14ac:dyDescent="0.3">
      <c r="A46" s="59" t="s">
        <v>104</v>
      </c>
      <c r="B46" s="72" t="s">
        <v>49</v>
      </c>
      <c r="C46" s="72"/>
      <c r="D46" s="72"/>
      <c r="E46" s="72"/>
      <c r="F46" s="72"/>
      <c r="G46" s="72"/>
      <c r="H46" s="72"/>
      <c r="I46" s="60"/>
      <c r="J46" s="60"/>
      <c r="K46" s="61">
        <f>K47+K64</f>
        <v>0</v>
      </c>
      <c r="L46" s="61">
        <f>L47+L64</f>
        <v>0</v>
      </c>
      <c r="M46" s="33" t="s">
        <v>36</v>
      </c>
    </row>
    <row r="47" spans="1:13" s="20" customFormat="1" ht="19.2" customHeight="1" thickBot="1" x14ac:dyDescent="0.35">
      <c r="A47" s="62" t="s">
        <v>25</v>
      </c>
      <c r="B47" s="63"/>
      <c r="C47" s="63"/>
      <c r="D47" s="63"/>
      <c r="E47" s="63"/>
      <c r="F47" s="63"/>
      <c r="G47" s="63"/>
      <c r="H47" s="63"/>
      <c r="I47" s="64"/>
      <c r="J47" s="64"/>
      <c r="K47" s="65">
        <f>SUM(K48:K63)</f>
        <v>0</v>
      </c>
      <c r="L47" s="65">
        <f>SUM(L48:L63)</f>
        <v>0</v>
      </c>
      <c r="M47" s="57"/>
    </row>
    <row r="48" spans="1:13" s="20" customFormat="1" ht="30" customHeight="1" x14ac:dyDescent="0.3">
      <c r="A48" s="48" t="s">
        <v>86</v>
      </c>
      <c r="B48" s="49">
        <v>170.54499999999999</v>
      </c>
      <c r="C48" s="26" t="s">
        <v>4</v>
      </c>
      <c r="D48" s="50" t="s">
        <v>5</v>
      </c>
      <c r="E48" s="50"/>
      <c r="F48" s="50"/>
      <c r="G48" s="50"/>
      <c r="H48" s="50"/>
      <c r="I48" s="26" t="s">
        <v>34</v>
      </c>
      <c r="J48" s="26">
        <v>1</v>
      </c>
      <c r="K48" s="26"/>
      <c r="L48" s="51">
        <f>J48*K48</f>
        <v>0</v>
      </c>
      <c r="M48" s="58" t="s">
        <v>29</v>
      </c>
    </row>
    <row r="49" spans="1:13" s="20" customFormat="1" ht="19.2" customHeight="1" x14ac:dyDescent="0.3">
      <c r="A49" s="36" t="s">
        <v>87</v>
      </c>
      <c r="B49" s="18">
        <v>171.435</v>
      </c>
      <c r="C49" s="15" t="s">
        <v>6</v>
      </c>
      <c r="D49" s="16" t="s">
        <v>7</v>
      </c>
      <c r="E49" s="16"/>
      <c r="F49" s="16"/>
      <c r="G49" s="16"/>
      <c r="H49" s="16"/>
      <c r="I49" s="15" t="s">
        <v>34</v>
      </c>
      <c r="J49" s="15">
        <v>1</v>
      </c>
      <c r="K49" s="19"/>
      <c r="L49" s="19">
        <f t="shared" ref="L49:L63" si="2">J49*K49</f>
        <v>0</v>
      </c>
      <c r="M49" s="40" t="s">
        <v>29</v>
      </c>
    </row>
    <row r="50" spans="1:13" s="20" customFormat="1" ht="19.2" customHeight="1" x14ac:dyDescent="0.3">
      <c r="A50" s="36" t="s">
        <v>88</v>
      </c>
      <c r="B50" s="18">
        <v>173.36799999999999</v>
      </c>
      <c r="C50" s="15" t="s">
        <v>4</v>
      </c>
      <c r="D50" s="16" t="s">
        <v>8</v>
      </c>
      <c r="E50" s="16"/>
      <c r="F50" s="16"/>
      <c r="G50" s="16"/>
      <c r="H50" s="16"/>
      <c r="I50" s="15" t="s">
        <v>34</v>
      </c>
      <c r="J50" s="15">
        <v>1</v>
      </c>
      <c r="K50" s="19"/>
      <c r="L50" s="19">
        <f t="shared" si="2"/>
        <v>0</v>
      </c>
      <c r="M50" s="40" t="s">
        <v>29</v>
      </c>
    </row>
    <row r="51" spans="1:13" s="20" customFormat="1" ht="19.2" customHeight="1" x14ac:dyDescent="0.3">
      <c r="A51" s="36" t="s">
        <v>89</v>
      </c>
      <c r="B51" s="18">
        <v>174.124</v>
      </c>
      <c r="C51" s="15" t="s">
        <v>9</v>
      </c>
      <c r="D51" s="16" t="s">
        <v>10</v>
      </c>
      <c r="E51" s="16"/>
      <c r="F51" s="16"/>
      <c r="G51" s="16"/>
      <c r="H51" s="16"/>
      <c r="I51" s="15" t="s">
        <v>34</v>
      </c>
      <c r="J51" s="15">
        <v>1</v>
      </c>
      <c r="K51" s="19"/>
      <c r="L51" s="19">
        <f t="shared" si="2"/>
        <v>0</v>
      </c>
      <c r="M51" s="40" t="s">
        <v>29</v>
      </c>
    </row>
    <row r="52" spans="1:13" s="20" customFormat="1" ht="19.2" customHeight="1" x14ac:dyDescent="0.3">
      <c r="A52" s="36" t="s">
        <v>90</v>
      </c>
      <c r="B52" s="18">
        <v>180.28299999999999</v>
      </c>
      <c r="C52" s="15" t="s">
        <v>9</v>
      </c>
      <c r="D52" s="16" t="s">
        <v>11</v>
      </c>
      <c r="E52" s="16"/>
      <c r="F52" s="16"/>
      <c r="G52" s="16"/>
      <c r="H52" s="16"/>
      <c r="I52" s="15" t="s">
        <v>34</v>
      </c>
      <c r="J52" s="15">
        <v>1</v>
      </c>
      <c r="K52" s="19"/>
      <c r="L52" s="19">
        <f t="shared" si="2"/>
        <v>0</v>
      </c>
      <c r="M52" s="40" t="s">
        <v>29</v>
      </c>
    </row>
    <row r="53" spans="1:13" s="20" customFormat="1" ht="19.2" customHeight="1" x14ac:dyDescent="0.3">
      <c r="A53" s="36" t="s">
        <v>91</v>
      </c>
      <c r="B53" s="18">
        <v>182.65600000000001</v>
      </c>
      <c r="C53" s="15" t="s">
        <v>12</v>
      </c>
      <c r="D53" s="16" t="s">
        <v>13</v>
      </c>
      <c r="E53" s="16"/>
      <c r="F53" s="16"/>
      <c r="G53" s="16"/>
      <c r="H53" s="16"/>
      <c r="I53" s="15" t="s">
        <v>34</v>
      </c>
      <c r="J53" s="15">
        <v>1</v>
      </c>
      <c r="K53" s="19"/>
      <c r="L53" s="19">
        <f t="shared" si="2"/>
        <v>0</v>
      </c>
      <c r="M53" s="40" t="s">
        <v>30</v>
      </c>
    </row>
    <row r="54" spans="1:13" s="20" customFormat="1" ht="19.2" customHeight="1" x14ac:dyDescent="0.3">
      <c r="A54" s="36" t="s">
        <v>92</v>
      </c>
      <c r="B54" s="18">
        <v>184.65799999999999</v>
      </c>
      <c r="C54" s="15" t="s">
        <v>9</v>
      </c>
      <c r="D54" s="16" t="s">
        <v>14</v>
      </c>
      <c r="E54" s="16"/>
      <c r="F54" s="16"/>
      <c r="G54" s="16"/>
      <c r="H54" s="16"/>
      <c r="I54" s="15" t="s">
        <v>34</v>
      </c>
      <c r="J54" s="15">
        <v>1</v>
      </c>
      <c r="K54" s="19"/>
      <c r="L54" s="19">
        <f t="shared" si="2"/>
        <v>0</v>
      </c>
      <c r="M54" s="40" t="s">
        <v>30</v>
      </c>
    </row>
    <row r="55" spans="1:13" s="20" customFormat="1" ht="19.2" customHeight="1" x14ac:dyDescent="0.3">
      <c r="A55" s="36" t="s">
        <v>93</v>
      </c>
      <c r="B55" s="18">
        <v>185.886</v>
      </c>
      <c r="C55" s="15" t="s">
        <v>9</v>
      </c>
      <c r="D55" s="16" t="s">
        <v>15</v>
      </c>
      <c r="E55" s="16"/>
      <c r="F55" s="16"/>
      <c r="G55" s="16"/>
      <c r="H55" s="16"/>
      <c r="I55" s="15" t="s">
        <v>34</v>
      </c>
      <c r="J55" s="15">
        <v>1</v>
      </c>
      <c r="K55" s="19"/>
      <c r="L55" s="19">
        <f t="shared" si="2"/>
        <v>0</v>
      </c>
      <c r="M55" s="40" t="s">
        <v>30</v>
      </c>
    </row>
    <row r="56" spans="1:13" s="20" customFormat="1" ht="19.2" customHeight="1" x14ac:dyDescent="0.3">
      <c r="A56" s="36" t="s">
        <v>94</v>
      </c>
      <c r="B56" s="18">
        <v>193.51900000000001</v>
      </c>
      <c r="C56" s="15" t="s">
        <v>9</v>
      </c>
      <c r="D56" s="16" t="s">
        <v>16</v>
      </c>
      <c r="E56" s="16"/>
      <c r="F56" s="16"/>
      <c r="G56" s="16"/>
      <c r="H56" s="16"/>
      <c r="I56" s="15" t="s">
        <v>34</v>
      </c>
      <c r="J56" s="15">
        <v>1</v>
      </c>
      <c r="K56" s="19"/>
      <c r="L56" s="19">
        <f t="shared" si="2"/>
        <v>0</v>
      </c>
      <c r="M56" s="40" t="s">
        <v>31</v>
      </c>
    </row>
    <row r="57" spans="1:13" s="20" customFormat="1" ht="19.2" customHeight="1" x14ac:dyDescent="0.3">
      <c r="A57" s="36" t="s">
        <v>95</v>
      </c>
      <c r="B57" s="18">
        <v>194.375</v>
      </c>
      <c r="C57" s="15" t="s">
        <v>12</v>
      </c>
      <c r="D57" s="16" t="s">
        <v>17</v>
      </c>
      <c r="E57" s="16"/>
      <c r="F57" s="16"/>
      <c r="G57" s="16"/>
      <c r="H57" s="16"/>
      <c r="I57" s="15" t="s">
        <v>34</v>
      </c>
      <c r="J57" s="15">
        <v>1</v>
      </c>
      <c r="K57" s="19"/>
      <c r="L57" s="19">
        <f t="shared" si="2"/>
        <v>0</v>
      </c>
      <c r="M57" s="40" t="s">
        <v>31</v>
      </c>
    </row>
    <row r="58" spans="1:13" s="20" customFormat="1" ht="19.2" customHeight="1" x14ac:dyDescent="0.3">
      <c r="A58" s="36" t="s">
        <v>96</v>
      </c>
      <c r="B58" s="18">
        <v>195.642</v>
      </c>
      <c r="C58" s="15" t="s">
        <v>9</v>
      </c>
      <c r="D58" s="16" t="s">
        <v>18</v>
      </c>
      <c r="E58" s="16"/>
      <c r="F58" s="16"/>
      <c r="G58" s="16"/>
      <c r="H58" s="16"/>
      <c r="I58" s="15" t="s">
        <v>34</v>
      </c>
      <c r="J58" s="15">
        <v>1</v>
      </c>
      <c r="K58" s="19"/>
      <c r="L58" s="19">
        <f t="shared" si="2"/>
        <v>0</v>
      </c>
      <c r="M58" s="40" t="s">
        <v>31</v>
      </c>
    </row>
    <row r="59" spans="1:13" s="20" customFormat="1" ht="19.2" customHeight="1" x14ac:dyDescent="0.3">
      <c r="A59" s="36" t="s">
        <v>97</v>
      </c>
      <c r="B59" s="18">
        <v>197.78100000000001</v>
      </c>
      <c r="C59" s="15" t="s">
        <v>9</v>
      </c>
      <c r="D59" s="16" t="s">
        <v>19</v>
      </c>
      <c r="E59" s="16"/>
      <c r="F59" s="16"/>
      <c r="G59" s="16"/>
      <c r="H59" s="16"/>
      <c r="I59" s="15" t="s">
        <v>34</v>
      </c>
      <c r="J59" s="15">
        <v>1</v>
      </c>
      <c r="K59" s="19"/>
      <c r="L59" s="19">
        <f t="shared" si="2"/>
        <v>0</v>
      </c>
      <c r="M59" s="40" t="s">
        <v>31</v>
      </c>
    </row>
    <row r="60" spans="1:13" s="20" customFormat="1" ht="19.2" customHeight="1" x14ac:dyDescent="0.3">
      <c r="A60" s="36" t="s">
        <v>98</v>
      </c>
      <c r="B60" s="18">
        <v>198.91</v>
      </c>
      <c r="C60" s="15" t="s">
        <v>9</v>
      </c>
      <c r="D60" s="16" t="s">
        <v>20</v>
      </c>
      <c r="E60" s="16"/>
      <c r="F60" s="16"/>
      <c r="G60" s="16"/>
      <c r="H60" s="16"/>
      <c r="I60" s="15" t="s">
        <v>34</v>
      </c>
      <c r="J60" s="15">
        <v>1</v>
      </c>
      <c r="K60" s="19"/>
      <c r="L60" s="19">
        <f t="shared" si="2"/>
        <v>0</v>
      </c>
      <c r="M60" s="40" t="s">
        <v>31</v>
      </c>
    </row>
    <row r="61" spans="1:13" s="20" customFormat="1" ht="19.2" customHeight="1" x14ac:dyDescent="0.3">
      <c r="A61" s="36" t="s">
        <v>99</v>
      </c>
      <c r="B61" s="18">
        <v>199.8</v>
      </c>
      <c r="C61" s="15" t="s">
        <v>12</v>
      </c>
      <c r="D61" s="16" t="s">
        <v>21</v>
      </c>
      <c r="E61" s="16"/>
      <c r="F61" s="16"/>
      <c r="G61" s="16"/>
      <c r="H61" s="16"/>
      <c r="I61" s="15" t="s">
        <v>34</v>
      </c>
      <c r="J61" s="15">
        <v>1</v>
      </c>
      <c r="K61" s="19"/>
      <c r="L61" s="19">
        <f t="shared" si="2"/>
        <v>0</v>
      </c>
      <c r="M61" s="40" t="s">
        <v>31</v>
      </c>
    </row>
    <row r="62" spans="1:13" s="20" customFormat="1" ht="19.2" customHeight="1" x14ac:dyDescent="0.3">
      <c r="A62" s="36" t="s">
        <v>100</v>
      </c>
      <c r="B62" s="18">
        <v>200.34700000000001</v>
      </c>
      <c r="C62" s="15" t="s">
        <v>9</v>
      </c>
      <c r="D62" s="16" t="s">
        <v>22</v>
      </c>
      <c r="E62" s="16"/>
      <c r="F62" s="16"/>
      <c r="G62" s="16"/>
      <c r="H62" s="16"/>
      <c r="I62" s="15" t="s">
        <v>34</v>
      </c>
      <c r="J62" s="15">
        <v>1</v>
      </c>
      <c r="K62" s="19"/>
      <c r="L62" s="19">
        <f t="shared" si="2"/>
        <v>0</v>
      </c>
      <c r="M62" s="40" t="s">
        <v>31</v>
      </c>
    </row>
    <row r="63" spans="1:13" s="20" customFormat="1" ht="19.2" customHeight="1" x14ac:dyDescent="0.3">
      <c r="A63" s="36" t="s">
        <v>101</v>
      </c>
      <c r="B63" s="18">
        <v>200.73400000000001</v>
      </c>
      <c r="C63" s="15" t="s">
        <v>6</v>
      </c>
      <c r="D63" s="16" t="s">
        <v>23</v>
      </c>
      <c r="E63" s="16"/>
      <c r="F63" s="16"/>
      <c r="G63" s="16"/>
      <c r="H63" s="16"/>
      <c r="I63" s="15" t="s">
        <v>34</v>
      </c>
      <c r="J63" s="15">
        <v>1</v>
      </c>
      <c r="K63" s="19"/>
      <c r="L63" s="19">
        <f t="shared" si="2"/>
        <v>0</v>
      </c>
      <c r="M63" s="40" t="s">
        <v>31</v>
      </c>
    </row>
    <row r="64" spans="1:13" s="20" customFormat="1" ht="19.2" customHeight="1" x14ac:dyDescent="0.3">
      <c r="A64" s="38" t="s">
        <v>45</v>
      </c>
      <c r="B64" s="21"/>
      <c r="C64" s="21"/>
      <c r="D64" s="21"/>
      <c r="E64" s="21"/>
      <c r="F64" s="21"/>
      <c r="G64" s="21"/>
      <c r="H64" s="21"/>
      <c r="I64" s="24"/>
      <c r="J64" s="24"/>
      <c r="K64" s="23">
        <f>K65+K66</f>
        <v>0</v>
      </c>
      <c r="L64" s="23">
        <f>L65+L66</f>
        <v>0</v>
      </c>
      <c r="M64" s="39"/>
    </row>
    <row r="65" spans="1:13" s="20" customFormat="1" ht="19.2" customHeight="1" x14ac:dyDescent="0.3">
      <c r="A65" s="36" t="s">
        <v>102</v>
      </c>
      <c r="B65" s="15" t="s">
        <v>43</v>
      </c>
      <c r="C65" s="15" t="s">
        <v>6</v>
      </c>
      <c r="D65" s="25" t="s">
        <v>44</v>
      </c>
      <c r="E65" s="25"/>
      <c r="F65" s="25"/>
      <c r="G65" s="25"/>
      <c r="H65" s="25"/>
      <c r="I65" s="15" t="s">
        <v>34</v>
      </c>
      <c r="J65" s="15">
        <v>2</v>
      </c>
      <c r="K65" s="17"/>
      <c r="L65" s="19">
        <f>J65*K65</f>
        <v>0</v>
      </c>
      <c r="M65" s="40" t="s">
        <v>30</v>
      </c>
    </row>
    <row r="66" spans="1:13" s="20" customFormat="1" ht="19.2" customHeight="1" thickBot="1" x14ac:dyDescent="0.35">
      <c r="A66" s="41" t="s">
        <v>103</v>
      </c>
      <c r="B66" s="42" t="s">
        <v>46</v>
      </c>
      <c r="C66" s="43" t="s">
        <v>6</v>
      </c>
      <c r="D66" s="44" t="s">
        <v>27</v>
      </c>
      <c r="E66" s="44"/>
      <c r="F66" s="44"/>
      <c r="G66" s="44"/>
      <c r="H66" s="44"/>
      <c r="I66" s="43" t="s">
        <v>34</v>
      </c>
      <c r="J66" s="43">
        <v>2</v>
      </c>
      <c r="K66" s="45"/>
      <c r="L66" s="45">
        <f>J66*K66</f>
        <v>0</v>
      </c>
      <c r="M66" s="46" t="s">
        <v>32</v>
      </c>
    </row>
    <row r="67" spans="1:13" x14ac:dyDescent="0.3">
      <c r="C67" s="1"/>
      <c r="I67" s="11" t="s">
        <v>42</v>
      </c>
      <c r="J67" s="12"/>
      <c r="K67" s="13"/>
      <c r="L67" s="14">
        <f>L25+L4+L46</f>
        <v>0</v>
      </c>
      <c r="M67" s="2"/>
    </row>
    <row r="68" spans="1:13" x14ac:dyDescent="0.3">
      <c r="I68" s="5" t="s">
        <v>40</v>
      </c>
      <c r="J68" s="6"/>
      <c r="K68" s="7"/>
      <c r="L68" s="3">
        <f>L67*0.23</f>
        <v>0</v>
      </c>
    </row>
    <row r="69" spans="1:13" ht="15" thickBot="1" x14ac:dyDescent="0.35">
      <c r="I69" s="8" t="s">
        <v>41</v>
      </c>
      <c r="J69" s="9"/>
      <c r="K69" s="10"/>
      <c r="L69" s="4">
        <f>L67+L68</f>
        <v>0</v>
      </c>
    </row>
    <row r="73" spans="1:13" ht="34.200000000000003" customHeight="1" x14ac:dyDescent="0.3">
      <c r="K73" s="73" t="s">
        <v>105</v>
      </c>
      <c r="L73" s="73"/>
      <c r="M73" s="73"/>
    </row>
    <row r="74" spans="1:13" x14ac:dyDescent="0.3">
      <c r="K74" s="73" t="s">
        <v>106</v>
      </c>
      <c r="L74" s="73"/>
      <c r="M74" s="73"/>
    </row>
  </sheetData>
  <mergeCells count="72">
    <mergeCell ref="K73:M73"/>
    <mergeCell ref="K74:M74"/>
    <mergeCell ref="M46:M47"/>
    <mergeCell ref="A47:H47"/>
    <mergeCell ref="D48:H48"/>
    <mergeCell ref="D49:H49"/>
    <mergeCell ref="D50:H50"/>
    <mergeCell ref="I69:K69"/>
    <mergeCell ref="D39:H39"/>
    <mergeCell ref="D40:H40"/>
    <mergeCell ref="D41:H41"/>
    <mergeCell ref="D42:H42"/>
    <mergeCell ref="D44:H44"/>
    <mergeCell ref="A43:H43"/>
    <mergeCell ref="B46:H46"/>
    <mergeCell ref="D51:H51"/>
    <mergeCell ref="D52:H52"/>
    <mergeCell ref="D53:H53"/>
    <mergeCell ref="D54:H54"/>
    <mergeCell ref="D55:H55"/>
    <mergeCell ref="D56:H56"/>
    <mergeCell ref="D57:H57"/>
    <mergeCell ref="D58:H58"/>
    <mergeCell ref="D37:H37"/>
    <mergeCell ref="D38:H38"/>
    <mergeCell ref="D45:H45"/>
    <mergeCell ref="I67:K67"/>
    <mergeCell ref="I68:K68"/>
    <mergeCell ref="D59:H59"/>
    <mergeCell ref="D60:H60"/>
    <mergeCell ref="D61:H61"/>
    <mergeCell ref="D62:H62"/>
    <mergeCell ref="D63:H63"/>
    <mergeCell ref="A64:H64"/>
    <mergeCell ref="D65:H65"/>
    <mergeCell ref="D66:H66"/>
    <mergeCell ref="D32:H32"/>
    <mergeCell ref="D33:H33"/>
    <mergeCell ref="D34:H34"/>
    <mergeCell ref="D35:H35"/>
    <mergeCell ref="D36:H36"/>
    <mergeCell ref="D28:H28"/>
    <mergeCell ref="A26:H26"/>
    <mergeCell ref="D29:H29"/>
    <mergeCell ref="D30:H30"/>
    <mergeCell ref="D31:H31"/>
    <mergeCell ref="D20:H20"/>
    <mergeCell ref="D21:H21"/>
    <mergeCell ref="D23:H23"/>
    <mergeCell ref="D24:H24"/>
    <mergeCell ref="D27:H27"/>
    <mergeCell ref="D15:H15"/>
    <mergeCell ref="D16:H16"/>
    <mergeCell ref="D17:H17"/>
    <mergeCell ref="D18:H18"/>
    <mergeCell ref="D19:H19"/>
    <mergeCell ref="M3:M5"/>
    <mergeCell ref="M25:M26"/>
    <mergeCell ref="B4:H4"/>
    <mergeCell ref="B25:H25"/>
    <mergeCell ref="B3:H3"/>
    <mergeCell ref="A5:H5"/>
    <mergeCell ref="A22:H22"/>
    <mergeCell ref="D6:H6"/>
    <mergeCell ref="D7:H7"/>
    <mergeCell ref="D8:H8"/>
    <mergeCell ref="D9:H9"/>
    <mergeCell ref="D10:H10"/>
    <mergeCell ref="D11:H11"/>
    <mergeCell ref="D12:H12"/>
    <mergeCell ref="D13:H13"/>
    <mergeCell ref="D14:H14"/>
  </mergeCells>
  <phoneticPr fontId="1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List1</vt:lpstr>
      <vt:lpstr>List1!Obszar_wydruku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Stefankiewicz Marcin</dc:creator>
  <cp:lastModifiedBy>Rumiński Michał</cp:lastModifiedBy>
  <cp:lastPrinted>2025-09-01T10:46:57Z</cp:lastPrinted>
  <dcterms:created xsi:type="dcterms:W3CDTF">2015-06-05T18:19:34Z</dcterms:created>
  <dcterms:modified xsi:type="dcterms:W3CDTF">2025-09-01T11:21:10Z</dcterms:modified>
</cp:coreProperties>
</file>