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e\24 76 011 - Prace na linii kolejowej nr 355 Ostrów Wielkopolski – Grabowno Wielkie\Podwykonawstwo\16. Sieć trakcyjna\"/>
    </mc:Choice>
  </mc:AlternateContent>
  <xr:revisionPtr revIDLastSave="0" documentId="13_ncr:1_{1856E39E-A602-4F75-A94D-DC2D83455321}" xr6:coauthVersionLast="47" xr6:coauthVersionMax="47" xr10:uidLastSave="{00000000-0000-0000-0000-000000000000}"/>
  <bookViews>
    <workbookView xWindow="28680" yWindow="-120" windowWidth="29040" windowHeight="15720" xr2:uid="{150C444D-2381-4C9F-A71D-95AD05C30FBF}"/>
  </bookViews>
  <sheets>
    <sheet name="Arkusz1" sheetId="6" r:id="rId1"/>
    <sheet name="Arkusz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F6" i="6"/>
  <c r="F7" i="6"/>
  <c r="F8" i="6"/>
  <c r="F19" i="6" s="1"/>
  <c r="F20" i="6" s="1"/>
  <c r="F21" i="6" s="1"/>
  <c r="F9" i="6"/>
  <c r="F10" i="6"/>
  <c r="F11" i="6"/>
  <c r="F12" i="6"/>
  <c r="F13" i="6"/>
  <c r="F14" i="6"/>
  <c r="F15" i="6"/>
  <c r="F16" i="6"/>
  <c r="F17" i="6"/>
  <c r="F18" i="6"/>
  <c r="E18" i="7"/>
  <c r="E46" i="7"/>
  <c r="E45" i="7"/>
  <c r="E47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48" i="7" l="1"/>
  <c r="E19" i="7"/>
  <c r="E11" i="7"/>
  <c r="E12" i="7"/>
  <c r="E6" i="7"/>
  <c r="E7" i="7"/>
  <c r="E8" i="7"/>
  <c r="E9" i="7"/>
  <c r="E10" i="7"/>
  <c r="E13" i="7"/>
  <c r="E14" i="7"/>
  <c r="E15" i="7"/>
  <c r="E16" i="7"/>
  <c r="E17" i="7"/>
  <c r="E5" i="7"/>
  <c r="E20" i="7" l="1"/>
</calcChain>
</file>

<file path=xl/sharedStrings.xml><?xml version="1.0" encoding="utf-8"?>
<sst xmlns="http://schemas.openxmlformats.org/spreadsheetml/2006/main" count="93" uniqueCount="40">
  <si>
    <t>Lp</t>
  </si>
  <si>
    <t xml:space="preserve">„Prace na linii kolejowej nr 355 Ostrów Wielkopolski – Grabowno Wielkie” </t>
  </si>
  <si>
    <t>Zakres robót</t>
  </si>
  <si>
    <t>ilość</t>
  </si>
  <si>
    <t>jm.</t>
  </si>
  <si>
    <t>cena jednostkowa</t>
  </si>
  <si>
    <t>wartość</t>
  </si>
  <si>
    <t>wartość VAT</t>
  </si>
  <si>
    <t>wartość brutto</t>
  </si>
  <si>
    <t>wartość netto</t>
  </si>
  <si>
    <t>km pocz</t>
  </si>
  <si>
    <t>km końc.</t>
  </si>
  <si>
    <t>długość</t>
  </si>
  <si>
    <t>razem</t>
  </si>
  <si>
    <t>kpl</t>
  </si>
  <si>
    <t>szt</t>
  </si>
  <si>
    <t>odtworzenie rowów, przywrócenie pierwotnego kształtu z odpowiednimi spadkami</t>
  </si>
  <si>
    <t>str toru</t>
  </si>
  <si>
    <t>L</t>
  </si>
  <si>
    <t>P</t>
  </si>
  <si>
    <t>L,P</t>
  </si>
  <si>
    <t>rewitalizacja rowów, oczyszczenie, usunąć roślinność</t>
  </si>
  <si>
    <t>podpis Podwykonawcy</t>
  </si>
  <si>
    <t>…......................................................................</t>
  </si>
  <si>
    <t>Rozbicie ceny ofertowej (RCO)
Przebudowa sieci trakcyjnej w stacji Odolanów t. 1, t. 2, t. 3 od km 13,023 do km 13,550 w związku z przebudową układu torowego oraz peronów</t>
  </si>
  <si>
    <t>Demontaż zbędnych konstrukcji wsporczych sieci trakcyjnej i odciągów wraz z fundamentami, do głębokości 1,5m od główki szyny</t>
  </si>
  <si>
    <t>Montaż bramek sieci trakcyjnej wraz z fundamentami palowymi</t>
  </si>
  <si>
    <t>Montaż odciągów sieci trakcyjnej wraz z fundamentami palowymi</t>
  </si>
  <si>
    <t>Montaż podwieszeń sieci trakcyjnej</t>
  </si>
  <si>
    <t>Montaż kotwień środkowych do dźwigara bramki</t>
  </si>
  <si>
    <t>Montaż odgromników</t>
  </si>
  <si>
    <t>Przewieszenie istniejącej sieci trakcyjnej torów 1, 2, 3 na nowe konstrukcje wsporcze</t>
  </si>
  <si>
    <t>Montaż wieszaków przewodzących na przewieszonych sieciach trakcyjnych</t>
  </si>
  <si>
    <t>Regulacja w planie i profilu sieci trakcyjnych zgodnie z Iet-2</t>
  </si>
  <si>
    <t>Montaż podwieszeń liny uszynienia grupowego</t>
  </si>
  <si>
    <t>Dostosowanie i przewieszenie liny uszynienia grupowego</t>
  </si>
  <si>
    <t>Montaż ograniczników niskonapięciowych z zamocowaniem i połączeniami elektrycznymi</t>
  </si>
  <si>
    <t>Badanie poprawności działania ograniczników niskonapięciowych</t>
  </si>
  <si>
    <t>Pomontażowa regulacja, próby i badanie linii uszynienia grupowego</t>
  </si>
  <si>
    <t>Termin wykonania: 30.11.2025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</si>
</sst>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General\ &quot;m&quot;"/>
    <numFmt numFmtId="165" formatCode="0.000"/>
  </numFmts>
  <fonts count="25" x14ac:knownFonts="1">
    <font>
      <sz val="11"/>
      <color rgb="FF00000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3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0" fillId="0" borderId="0" applyFont="0" applyFill="0" applyBorder="0" applyAlignment="0" applyProtection="0"/>
  </cellStyleXfs>
  <cellXfs count="39">
    <xf numFmtId="0" fontId="0" fillId="0" borderId="0" xfId="0"/>
    <xf numFmtId="0" fontId="0" fillId="0" borderId="10" xfId="0" applyBorder="1"/>
    <xf numFmtId="0" fontId="22" fillId="0" borderId="0" xfId="0" applyFont="1" applyAlignment="1">
      <alignment horizontal="right"/>
    </xf>
    <xf numFmtId="0" fontId="23" fillId="0" borderId="0" xfId="0" applyFont="1"/>
    <xf numFmtId="0" fontId="23" fillId="0" borderId="18" xfId="0" applyFont="1" applyBorder="1"/>
    <xf numFmtId="44" fontId="23" fillId="0" borderId="21" xfId="0" applyNumberFormat="1" applyFont="1" applyBorder="1"/>
    <xf numFmtId="44" fontId="23" fillId="0" borderId="0" xfId="0" applyNumberFormat="1" applyFont="1"/>
    <xf numFmtId="164" fontId="0" fillId="0" borderId="10" xfId="0" applyNumberFormat="1" applyBorder="1"/>
    <xf numFmtId="0" fontId="0" fillId="34" borderId="10" xfId="0" applyFill="1" applyBorder="1"/>
    <xf numFmtId="164" fontId="22" fillId="34" borderId="10" xfId="0" applyNumberFormat="1" applyFont="1" applyFill="1" applyBorder="1"/>
    <xf numFmtId="165" fontId="0" fillId="0" borderId="10" xfId="0" applyNumberFormat="1" applyBorder="1"/>
    <xf numFmtId="0" fontId="0" fillId="0" borderId="0" xfId="0" applyAlignment="1">
      <alignment horizontal="center"/>
    </xf>
    <xf numFmtId="0" fontId="0" fillId="0" borderId="10" xfId="0" applyBorder="1" applyAlignment="1">
      <alignment wrapText="1"/>
    </xf>
    <xf numFmtId="44" fontId="23" fillId="0" borderId="24" xfId="42" applyFont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wrapText="1"/>
    </xf>
    <xf numFmtId="14" fontId="23" fillId="0" borderId="0" xfId="0" applyNumberFormat="1" applyFont="1"/>
    <xf numFmtId="0" fontId="0" fillId="0" borderId="23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0" fontId="21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23" fillId="33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9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2" xfId="0" applyBorder="1" applyAlignment="1">
      <alignment horizont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Walutowy" xfId="42" builtinId="4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1976-F68D-4E5C-996E-1BAA16A23EDA}">
  <sheetPr>
    <pageSetUpPr fitToPage="1"/>
  </sheetPr>
  <dimension ref="A1:I40"/>
  <sheetViews>
    <sheetView tabSelected="1" workbookViewId="0">
      <selection activeCell="C8" sqref="C8"/>
    </sheetView>
  </sheetViews>
  <sheetFormatPr defaultRowHeight="14.4" x14ac:dyDescent="0.3"/>
  <cols>
    <col min="1" max="1" width="3" style="3" bestFit="1" customWidth="1"/>
    <col min="2" max="2" width="54.109375" style="3" customWidth="1"/>
    <col min="3" max="3" width="8.21875" style="3" customWidth="1"/>
    <col min="4" max="4" width="8.88671875" style="3"/>
    <col min="5" max="5" width="12.77734375" style="3" bestFit="1" customWidth="1"/>
    <col min="6" max="6" width="15.44140625" style="3" bestFit="1" customWidth="1"/>
    <col min="7" max="7" width="11.6640625" style="3" customWidth="1"/>
    <col min="8" max="8" width="3.33203125" style="3" bestFit="1" customWidth="1"/>
    <col min="9" max="10" width="51.44140625" style="3" customWidth="1"/>
    <col min="11" max="16384" width="8.88671875" style="3"/>
  </cols>
  <sheetData>
    <row r="1" spans="1:6" ht="17.399999999999999" x14ac:dyDescent="0.35">
      <c r="A1" s="22" t="s">
        <v>1</v>
      </c>
      <c r="B1" s="22"/>
      <c r="C1" s="22"/>
      <c r="D1" s="22"/>
      <c r="E1" s="22"/>
      <c r="F1" s="22"/>
    </row>
    <row r="2" spans="1:6" ht="72.599999999999994" customHeight="1" thickBot="1" x14ac:dyDescent="0.45">
      <c r="A2" s="23" t="s">
        <v>24</v>
      </c>
      <c r="B2" s="24"/>
      <c r="C2" s="24"/>
      <c r="D2" s="24"/>
      <c r="E2" s="24"/>
      <c r="F2" s="24"/>
    </row>
    <row r="3" spans="1:6" ht="37.200000000000003" customHeight="1" x14ac:dyDescent="0.3">
      <c r="A3" s="29" t="s">
        <v>0</v>
      </c>
      <c r="B3" s="27" t="s">
        <v>2</v>
      </c>
      <c r="C3" s="31" t="s">
        <v>4</v>
      </c>
      <c r="D3" s="25" t="s">
        <v>3</v>
      </c>
      <c r="E3" s="25" t="s">
        <v>5</v>
      </c>
      <c r="F3" s="25" t="s">
        <v>6</v>
      </c>
    </row>
    <row r="4" spans="1:6" ht="15" thickBot="1" x14ac:dyDescent="0.35">
      <c r="A4" s="30"/>
      <c r="B4" s="28"/>
      <c r="C4" s="32"/>
      <c r="D4" s="26"/>
      <c r="E4" s="26"/>
      <c r="F4" s="26"/>
    </row>
    <row r="5" spans="1:6" ht="51" customHeight="1" thickBot="1" x14ac:dyDescent="0.35">
      <c r="A5" s="4">
        <v>1</v>
      </c>
      <c r="B5" s="19" t="s">
        <v>25</v>
      </c>
      <c r="C5" s="20" t="s">
        <v>14</v>
      </c>
      <c r="D5" s="20">
        <v>1</v>
      </c>
      <c r="E5" s="14"/>
      <c r="F5" s="13">
        <f t="shared" ref="F5:F18" si="0">ROUND(D5*E5,2)</f>
        <v>0</v>
      </c>
    </row>
    <row r="6" spans="1:6" ht="30" customHeight="1" thickBot="1" x14ac:dyDescent="0.35">
      <c r="A6" s="4">
        <v>2</v>
      </c>
      <c r="B6" s="12" t="s">
        <v>26</v>
      </c>
      <c r="C6" s="20" t="s">
        <v>14</v>
      </c>
      <c r="D6" s="20">
        <v>7</v>
      </c>
      <c r="E6" s="14"/>
      <c r="F6" s="13">
        <f t="shared" si="0"/>
        <v>0</v>
      </c>
    </row>
    <row r="7" spans="1:6" ht="36" customHeight="1" thickBot="1" x14ac:dyDescent="0.35">
      <c r="A7" s="4">
        <v>3</v>
      </c>
      <c r="B7" s="12" t="s">
        <v>27</v>
      </c>
      <c r="C7" s="20" t="s">
        <v>14</v>
      </c>
      <c r="D7" s="20">
        <v>4</v>
      </c>
      <c r="E7" s="14"/>
      <c r="F7" s="13">
        <f t="shared" si="0"/>
        <v>0</v>
      </c>
    </row>
    <row r="8" spans="1:6" ht="22.05" customHeight="1" thickBot="1" x14ac:dyDescent="0.35">
      <c r="A8" s="4">
        <v>4</v>
      </c>
      <c r="B8" s="12" t="s">
        <v>28</v>
      </c>
      <c r="C8" s="20" t="s">
        <v>14</v>
      </c>
      <c r="D8" s="20">
        <v>22</v>
      </c>
      <c r="E8" s="14"/>
      <c r="F8" s="13">
        <f t="shared" si="0"/>
        <v>0</v>
      </c>
    </row>
    <row r="9" spans="1:6" ht="22.05" customHeight="1" thickBot="1" x14ac:dyDescent="0.35">
      <c r="A9" s="4">
        <v>5</v>
      </c>
      <c r="B9" s="12" t="s">
        <v>29</v>
      </c>
      <c r="C9" s="20" t="s">
        <v>14</v>
      </c>
      <c r="D9" s="20">
        <v>3</v>
      </c>
      <c r="E9" s="14"/>
      <c r="F9" s="13">
        <f t="shared" si="0"/>
        <v>0</v>
      </c>
    </row>
    <row r="10" spans="1:6" ht="22.05" customHeight="1" thickBot="1" x14ac:dyDescent="0.35">
      <c r="A10" s="4">
        <v>6</v>
      </c>
      <c r="B10" s="12" t="s">
        <v>30</v>
      </c>
      <c r="C10" s="20" t="s">
        <v>14</v>
      </c>
      <c r="D10" s="20">
        <v>3</v>
      </c>
      <c r="E10" s="14"/>
      <c r="F10" s="13">
        <f t="shared" si="0"/>
        <v>0</v>
      </c>
    </row>
    <row r="11" spans="1:6" ht="32.4" customHeight="1" thickBot="1" x14ac:dyDescent="0.35">
      <c r="A11" s="4">
        <v>7</v>
      </c>
      <c r="B11" s="12" t="s">
        <v>31</v>
      </c>
      <c r="C11" s="20" t="s">
        <v>14</v>
      </c>
      <c r="D11" s="20">
        <v>1</v>
      </c>
      <c r="E11" s="14"/>
      <c r="F11" s="13">
        <f t="shared" si="0"/>
        <v>0</v>
      </c>
    </row>
    <row r="12" spans="1:6" ht="30.6" customHeight="1" thickBot="1" x14ac:dyDescent="0.35">
      <c r="A12" s="4">
        <v>8</v>
      </c>
      <c r="B12" s="12" t="s">
        <v>32</v>
      </c>
      <c r="C12" s="20" t="s">
        <v>15</v>
      </c>
      <c r="D12" s="20">
        <v>280</v>
      </c>
      <c r="E12" s="14"/>
      <c r="F12" s="13">
        <f t="shared" si="0"/>
        <v>0</v>
      </c>
    </row>
    <row r="13" spans="1:6" ht="26.4" customHeight="1" thickBot="1" x14ac:dyDescent="0.35">
      <c r="A13" s="4">
        <v>9</v>
      </c>
      <c r="B13" s="12" t="s">
        <v>33</v>
      </c>
      <c r="C13" s="20" t="s">
        <v>14</v>
      </c>
      <c r="D13" s="20">
        <v>1</v>
      </c>
      <c r="E13" s="14"/>
      <c r="F13" s="13">
        <f t="shared" si="0"/>
        <v>0</v>
      </c>
    </row>
    <row r="14" spans="1:6" ht="22.05" customHeight="1" thickBot="1" x14ac:dyDescent="0.35">
      <c r="A14" s="4">
        <v>10</v>
      </c>
      <c r="B14" s="12" t="s">
        <v>34</v>
      </c>
      <c r="C14" s="20" t="s">
        <v>14</v>
      </c>
      <c r="D14" s="20">
        <v>4</v>
      </c>
      <c r="E14" s="14"/>
      <c r="F14" s="13">
        <f t="shared" si="0"/>
        <v>0</v>
      </c>
    </row>
    <row r="15" spans="1:6" ht="22.05" customHeight="1" thickBot="1" x14ac:dyDescent="0.35">
      <c r="A15" s="4">
        <v>11</v>
      </c>
      <c r="B15" s="12" t="s">
        <v>35</v>
      </c>
      <c r="C15" s="20" t="s">
        <v>14</v>
      </c>
      <c r="D15" s="20">
        <v>1</v>
      </c>
      <c r="E15" s="14"/>
      <c r="F15" s="13">
        <f t="shared" si="0"/>
        <v>0</v>
      </c>
    </row>
    <row r="16" spans="1:6" ht="33" customHeight="1" thickBot="1" x14ac:dyDescent="0.35">
      <c r="A16" s="4">
        <v>12</v>
      </c>
      <c r="B16" s="12" t="s">
        <v>36</v>
      </c>
      <c r="C16" s="20" t="s">
        <v>14</v>
      </c>
      <c r="D16" s="20">
        <v>4</v>
      </c>
      <c r="E16" s="14"/>
      <c r="F16" s="13">
        <f t="shared" si="0"/>
        <v>0</v>
      </c>
    </row>
    <row r="17" spans="1:9" ht="33" customHeight="1" thickBot="1" x14ac:dyDescent="0.35">
      <c r="A17" s="4">
        <v>13</v>
      </c>
      <c r="B17" s="12" t="s">
        <v>37</v>
      </c>
      <c r="C17" s="20" t="s">
        <v>14</v>
      </c>
      <c r="D17" s="20">
        <v>1</v>
      </c>
      <c r="E17" s="14"/>
      <c r="F17" s="13">
        <f t="shared" si="0"/>
        <v>0</v>
      </c>
    </row>
    <row r="18" spans="1:9" ht="34.200000000000003" customHeight="1" thickBot="1" x14ac:dyDescent="0.35">
      <c r="A18" s="4">
        <v>14</v>
      </c>
      <c r="B18" s="12" t="s">
        <v>38</v>
      </c>
      <c r="C18" s="20" t="s">
        <v>14</v>
      </c>
      <c r="D18" s="20">
        <v>1</v>
      </c>
      <c r="E18" s="14"/>
      <c r="F18" s="13">
        <f t="shared" si="0"/>
        <v>0</v>
      </c>
    </row>
    <row r="19" spans="1:9" ht="22.05" customHeight="1" thickBot="1" x14ac:dyDescent="0.35">
      <c r="A19" s="35" t="s">
        <v>9</v>
      </c>
      <c r="B19" s="36"/>
      <c r="C19" s="36"/>
      <c r="D19" s="36"/>
      <c r="E19" s="36"/>
      <c r="F19" s="5">
        <f>ROUND(SUM(F5:F18),2)</f>
        <v>0</v>
      </c>
      <c r="I19" s="11"/>
    </row>
    <row r="20" spans="1:9" ht="22.05" customHeight="1" thickBot="1" x14ac:dyDescent="0.35">
      <c r="A20" s="35" t="s">
        <v>7</v>
      </c>
      <c r="B20" s="36"/>
      <c r="C20" s="36"/>
      <c r="D20" s="36"/>
      <c r="E20" s="36"/>
      <c r="F20" s="5">
        <f>0.23*F19</f>
        <v>0</v>
      </c>
      <c r="I20" s="11"/>
    </row>
    <row r="21" spans="1:9" ht="22.05" customHeight="1" thickBot="1" x14ac:dyDescent="0.35">
      <c r="A21" s="35" t="s">
        <v>8</v>
      </c>
      <c r="B21" s="36"/>
      <c r="C21" s="36"/>
      <c r="D21" s="36"/>
      <c r="E21" s="36"/>
      <c r="F21" s="5">
        <f>ROUND(F20+F19,2)</f>
        <v>0</v>
      </c>
      <c r="I21" s="11"/>
    </row>
    <row r="22" spans="1:9" x14ac:dyDescent="0.3">
      <c r="A22" s="2"/>
      <c r="B22" s="2"/>
      <c r="C22" s="2"/>
      <c r="D22" s="2"/>
      <c r="E22" s="2"/>
      <c r="F22" s="6"/>
      <c r="I22" s="11"/>
    </row>
    <row r="23" spans="1:9" x14ac:dyDescent="0.3">
      <c r="A23" s="2"/>
      <c r="B23" s="2"/>
      <c r="C23" s="2"/>
      <c r="D23" s="2"/>
      <c r="E23" s="2"/>
      <c r="F23" s="6"/>
      <c r="I23" s="11"/>
    </row>
    <row r="24" spans="1:9" x14ac:dyDescent="0.3">
      <c r="A24" s="2"/>
      <c r="B24" s="2"/>
      <c r="C24" s="33" t="s">
        <v>23</v>
      </c>
      <c r="D24" s="33"/>
      <c r="E24" s="33"/>
      <c r="F24" s="33"/>
      <c r="I24" s="11"/>
    </row>
    <row r="25" spans="1:9" x14ac:dyDescent="0.3">
      <c r="A25" s="2"/>
      <c r="B25" s="2"/>
      <c r="C25" s="34" t="s">
        <v>22</v>
      </c>
      <c r="D25" s="34"/>
      <c r="E25" s="34"/>
      <c r="F25" s="34"/>
      <c r="I25" s="11"/>
    </row>
    <row r="26" spans="1:9" x14ac:dyDescent="0.3">
      <c r="A26" s="2"/>
      <c r="B26" s="2"/>
      <c r="C26" s="2"/>
      <c r="D26" s="2"/>
      <c r="E26" s="2"/>
      <c r="F26" s="6"/>
      <c r="I26" s="11"/>
    </row>
    <row r="27" spans="1:9" x14ac:dyDescent="0.3">
      <c r="A27" s="2"/>
      <c r="B27" s="2"/>
      <c r="C27" s="2"/>
      <c r="D27" s="2"/>
      <c r="E27" s="2"/>
      <c r="F27" s="6"/>
      <c r="I27" s="11"/>
    </row>
    <row r="28" spans="1:9" x14ac:dyDescent="0.3">
      <c r="A28" s="2"/>
      <c r="B28" s="2"/>
      <c r="C28" s="2"/>
      <c r="D28" s="2"/>
      <c r="E28" s="2"/>
      <c r="F28" s="6"/>
      <c r="I28" s="11"/>
    </row>
    <row r="29" spans="1:9" x14ac:dyDescent="0.3">
      <c r="A29" s="2"/>
      <c r="B29" s="21" t="s">
        <v>39</v>
      </c>
      <c r="C29" s="2"/>
      <c r="D29" s="2"/>
      <c r="E29" s="2"/>
      <c r="F29" s="6"/>
      <c r="I29" s="11"/>
    </row>
    <row r="30" spans="1:9" x14ac:dyDescent="0.3">
      <c r="E30" s="2"/>
      <c r="F30" s="6"/>
      <c r="I30" s="11"/>
    </row>
    <row r="31" spans="1:9" x14ac:dyDescent="0.3">
      <c r="A31" s="2"/>
      <c r="B31" s="15"/>
      <c r="C31" s="2"/>
      <c r="D31" s="2"/>
      <c r="E31" s="2"/>
      <c r="F31" s="6"/>
      <c r="I31" s="11"/>
    </row>
    <row r="32" spans="1:9" x14ac:dyDescent="0.3">
      <c r="A32" s="2"/>
      <c r="B32" s="15"/>
      <c r="C32" s="2"/>
      <c r="D32" s="2"/>
      <c r="E32" s="2"/>
      <c r="F32" s="6"/>
      <c r="I32" s="11"/>
    </row>
    <row r="33" spans="1:9" x14ac:dyDescent="0.3">
      <c r="I33" s="11"/>
    </row>
    <row r="35" spans="1:9" x14ac:dyDescent="0.3">
      <c r="A35" s="16"/>
      <c r="B35" s="16"/>
    </row>
    <row r="36" spans="1:9" ht="39" customHeight="1" x14ac:dyDescent="0.3">
      <c r="B36" s="17"/>
    </row>
    <row r="37" spans="1:9" x14ac:dyDescent="0.3">
      <c r="B37" s="17"/>
    </row>
    <row r="38" spans="1:9" x14ac:dyDescent="0.3">
      <c r="B38" s="17"/>
    </row>
    <row r="40" spans="1:9" x14ac:dyDescent="0.3">
      <c r="B40" s="18"/>
    </row>
  </sheetData>
  <mergeCells count="13">
    <mergeCell ref="C24:F24"/>
    <mergeCell ref="C25:F25"/>
    <mergeCell ref="A21:E21"/>
    <mergeCell ref="A20:E20"/>
    <mergeCell ref="A19:E19"/>
    <mergeCell ref="A1:F1"/>
    <mergeCell ref="A2:F2"/>
    <mergeCell ref="F3:F4"/>
    <mergeCell ref="E3:E4"/>
    <mergeCell ref="D3:D4"/>
    <mergeCell ref="B3:B4"/>
    <mergeCell ref="A3:A4"/>
    <mergeCell ref="C3:C4"/>
  </mergeCells>
  <phoneticPr fontId="18" type="noConversion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8920-1E32-4E91-86A8-99CC059C85AC}">
  <dimension ref="A3:E48"/>
  <sheetViews>
    <sheetView topLeftCell="A8" workbookViewId="0">
      <selection activeCell="E23" sqref="E23"/>
    </sheetView>
  </sheetViews>
  <sheetFormatPr defaultRowHeight="14.4" x14ac:dyDescent="0.3"/>
  <sheetData>
    <row r="3" spans="1:5" ht="32.4" customHeight="1" x14ac:dyDescent="0.3">
      <c r="A3" s="37" t="s">
        <v>16</v>
      </c>
      <c r="B3" s="37"/>
      <c r="C3" s="37"/>
      <c r="D3" s="37"/>
      <c r="E3" s="37"/>
    </row>
    <row r="4" spans="1:5" x14ac:dyDescent="0.3">
      <c r="A4" s="8"/>
      <c r="B4" s="8" t="s">
        <v>10</v>
      </c>
      <c r="C4" s="8" t="s">
        <v>11</v>
      </c>
      <c r="D4" s="8" t="s">
        <v>17</v>
      </c>
      <c r="E4" s="8" t="s">
        <v>12</v>
      </c>
    </row>
    <row r="5" spans="1:5" x14ac:dyDescent="0.3">
      <c r="A5" s="1">
        <v>1</v>
      </c>
      <c r="B5" s="10">
        <v>7.9</v>
      </c>
      <c r="C5" s="10">
        <v>8.3000000000000007</v>
      </c>
      <c r="D5" s="10" t="s">
        <v>18</v>
      </c>
      <c r="E5" s="7">
        <f t="shared" ref="E5:E19" si="0">1000*(C5-B5)</f>
        <v>400.00000000000034</v>
      </c>
    </row>
    <row r="6" spans="1:5" x14ac:dyDescent="0.3">
      <c r="A6" s="1">
        <v>2</v>
      </c>
      <c r="B6" s="10">
        <v>7.69</v>
      </c>
      <c r="C6" s="10">
        <v>8.1769999999999996</v>
      </c>
      <c r="D6" s="10" t="s">
        <v>19</v>
      </c>
      <c r="E6" s="7">
        <f t="shared" si="0"/>
        <v>486.9999999999992</v>
      </c>
    </row>
    <row r="7" spans="1:5" x14ac:dyDescent="0.3">
      <c r="A7" s="1">
        <v>3</v>
      </c>
      <c r="B7" s="10">
        <v>9.18</v>
      </c>
      <c r="C7" s="10">
        <v>9.6780000000000008</v>
      </c>
      <c r="D7" s="10" t="s">
        <v>19</v>
      </c>
      <c r="E7" s="7">
        <f t="shared" si="0"/>
        <v>498.00000000000114</v>
      </c>
    </row>
    <row r="8" spans="1:5" x14ac:dyDescent="0.3">
      <c r="A8" s="1">
        <v>4</v>
      </c>
      <c r="B8" s="10">
        <v>10.199999999999999</v>
      </c>
      <c r="C8" s="10">
        <v>10.6</v>
      </c>
      <c r="D8" s="10" t="s">
        <v>18</v>
      </c>
      <c r="E8" s="7">
        <f t="shared" si="0"/>
        <v>400.00000000000034</v>
      </c>
    </row>
    <row r="9" spans="1:5" x14ac:dyDescent="0.3">
      <c r="A9" s="1">
        <v>5</v>
      </c>
      <c r="B9" s="10">
        <v>13.73</v>
      </c>
      <c r="C9" s="10">
        <v>14.515000000000001</v>
      </c>
      <c r="D9" s="10" t="s">
        <v>18</v>
      </c>
      <c r="E9" s="7">
        <f t="shared" si="0"/>
        <v>785.00000000000011</v>
      </c>
    </row>
    <row r="10" spans="1:5" x14ac:dyDescent="0.3">
      <c r="A10" s="1">
        <v>6</v>
      </c>
      <c r="B10" s="10">
        <v>16.600000000000001</v>
      </c>
      <c r="C10" s="10">
        <v>17.52</v>
      </c>
      <c r="D10" s="10" t="s">
        <v>18</v>
      </c>
      <c r="E10" s="7">
        <f t="shared" si="0"/>
        <v>919.99999999999818</v>
      </c>
    </row>
    <row r="11" spans="1:5" x14ac:dyDescent="0.3">
      <c r="A11" s="1">
        <v>7</v>
      </c>
      <c r="B11" s="10">
        <v>16.600000000000001</v>
      </c>
      <c r="C11" s="10">
        <v>17.559999999999999</v>
      </c>
      <c r="D11" s="10" t="s">
        <v>19</v>
      </c>
      <c r="E11" s="7">
        <f t="shared" si="0"/>
        <v>959.99999999999727</v>
      </c>
    </row>
    <row r="12" spans="1:5" x14ac:dyDescent="0.3">
      <c r="A12" s="1">
        <v>8</v>
      </c>
      <c r="B12" s="10">
        <v>18.588999999999999</v>
      </c>
      <c r="C12" s="10">
        <v>20.350000000000001</v>
      </c>
      <c r="D12" s="10" t="s">
        <v>18</v>
      </c>
      <c r="E12" s="7">
        <f t="shared" si="0"/>
        <v>1761.0000000000027</v>
      </c>
    </row>
    <row r="13" spans="1:5" x14ac:dyDescent="0.3">
      <c r="A13" s="1">
        <v>9</v>
      </c>
      <c r="B13" s="10">
        <v>21.14</v>
      </c>
      <c r="C13" s="10">
        <v>21.475000000000001</v>
      </c>
      <c r="D13" s="10" t="s">
        <v>19</v>
      </c>
      <c r="E13" s="7">
        <f t="shared" si="0"/>
        <v>335.00000000000085</v>
      </c>
    </row>
    <row r="14" spans="1:5" x14ac:dyDescent="0.3">
      <c r="A14" s="1">
        <v>10</v>
      </c>
      <c r="B14" s="10">
        <v>21.85</v>
      </c>
      <c r="C14" s="10">
        <v>22.236000000000001</v>
      </c>
      <c r="D14" s="10" t="s">
        <v>18</v>
      </c>
      <c r="E14" s="7">
        <f t="shared" si="0"/>
        <v>385.9999999999992</v>
      </c>
    </row>
    <row r="15" spans="1:5" x14ac:dyDescent="0.3">
      <c r="A15" s="1">
        <v>11</v>
      </c>
      <c r="B15" s="10">
        <v>23.55</v>
      </c>
      <c r="C15" s="10">
        <v>24.75</v>
      </c>
      <c r="D15" s="10" t="s">
        <v>19</v>
      </c>
      <c r="E15" s="7">
        <f t="shared" si="0"/>
        <v>1199.9999999999993</v>
      </c>
    </row>
    <row r="16" spans="1:5" x14ac:dyDescent="0.3">
      <c r="A16" s="1">
        <v>12</v>
      </c>
      <c r="B16" s="10">
        <v>23.99</v>
      </c>
      <c r="C16" s="10">
        <v>24.38</v>
      </c>
      <c r="D16" s="10" t="s">
        <v>18</v>
      </c>
      <c r="E16" s="7">
        <f t="shared" si="0"/>
        <v>390.00000000000057</v>
      </c>
    </row>
    <row r="17" spans="1:5" x14ac:dyDescent="0.3">
      <c r="A17" s="1">
        <v>13</v>
      </c>
      <c r="B17" s="10">
        <v>27.181999999999999</v>
      </c>
      <c r="C17" s="10">
        <v>27.71</v>
      </c>
      <c r="D17" s="10" t="s">
        <v>18</v>
      </c>
      <c r="E17" s="7">
        <f t="shared" si="0"/>
        <v>528.00000000000227</v>
      </c>
    </row>
    <row r="18" spans="1:5" x14ac:dyDescent="0.3">
      <c r="A18" s="1">
        <v>14</v>
      </c>
      <c r="B18" s="10">
        <v>27.25</v>
      </c>
      <c r="C18" s="10">
        <v>28.27</v>
      </c>
      <c r="D18" s="10" t="s">
        <v>20</v>
      </c>
      <c r="E18" s="7">
        <f t="shared" si="0"/>
        <v>1019.9999999999995</v>
      </c>
    </row>
    <row r="19" spans="1:5" x14ac:dyDescent="0.3">
      <c r="A19" s="1">
        <v>15</v>
      </c>
      <c r="B19" s="10">
        <v>30.72</v>
      </c>
      <c r="C19" s="10">
        <v>30.87</v>
      </c>
      <c r="D19" s="10" t="s">
        <v>19</v>
      </c>
      <c r="E19" s="7">
        <f t="shared" si="0"/>
        <v>150.00000000000213</v>
      </c>
    </row>
    <row r="20" spans="1:5" x14ac:dyDescent="0.3">
      <c r="A20" s="8"/>
      <c r="B20" s="8"/>
      <c r="C20" s="8" t="s">
        <v>13</v>
      </c>
      <c r="D20" s="8"/>
      <c r="E20" s="9">
        <f>SUM(E5:E19)</f>
        <v>10220.000000000002</v>
      </c>
    </row>
    <row r="21" spans="1:5" ht="34.200000000000003" customHeight="1" x14ac:dyDescent="0.3">
      <c r="A21" s="38" t="s">
        <v>21</v>
      </c>
      <c r="B21" s="38"/>
      <c r="C21" s="38"/>
      <c r="D21" s="38"/>
      <c r="E21" s="38"/>
    </row>
    <row r="22" spans="1:5" x14ac:dyDescent="0.3">
      <c r="A22" s="8"/>
      <c r="B22" s="8" t="s">
        <v>10</v>
      </c>
      <c r="C22" s="8" t="s">
        <v>11</v>
      </c>
      <c r="D22" s="8"/>
      <c r="E22" s="8" t="s">
        <v>12</v>
      </c>
    </row>
    <row r="23" spans="1:5" x14ac:dyDescent="0.3">
      <c r="A23" s="1">
        <v>1</v>
      </c>
      <c r="B23" s="1">
        <v>0.90500000000000003</v>
      </c>
      <c r="C23" s="1">
        <v>5.0999999999999996</v>
      </c>
      <c r="D23" s="1" t="s">
        <v>20</v>
      </c>
      <c r="E23" s="7">
        <f>1000*(C23-B23)</f>
        <v>4194.9999999999991</v>
      </c>
    </row>
    <row r="24" spans="1:5" x14ac:dyDescent="0.3">
      <c r="A24" s="1">
        <v>2</v>
      </c>
      <c r="B24" s="1">
        <v>6.54</v>
      </c>
      <c r="C24" s="1">
        <v>7.165</v>
      </c>
      <c r="D24" s="1" t="s">
        <v>20</v>
      </c>
      <c r="E24" s="7">
        <f t="shared" ref="E24:E47" si="1">1000*(C24-B24)</f>
        <v>625</v>
      </c>
    </row>
    <row r="25" spans="1:5" x14ac:dyDescent="0.3">
      <c r="A25" s="1">
        <v>3</v>
      </c>
      <c r="B25" s="1">
        <v>7.6120000000000001</v>
      </c>
      <c r="C25" s="1">
        <v>7.69</v>
      </c>
      <c r="D25" s="1" t="s">
        <v>19</v>
      </c>
      <c r="E25" s="7">
        <f t="shared" si="1"/>
        <v>78.000000000000284</v>
      </c>
    </row>
    <row r="26" spans="1:5" x14ac:dyDescent="0.3">
      <c r="A26" s="1">
        <v>4</v>
      </c>
      <c r="B26" s="1">
        <v>7.6120000000000001</v>
      </c>
      <c r="C26" s="1">
        <v>7.9</v>
      </c>
      <c r="D26" s="1" t="s">
        <v>18</v>
      </c>
      <c r="E26" s="7">
        <f t="shared" si="1"/>
        <v>288.00000000000023</v>
      </c>
    </row>
    <row r="27" spans="1:5" x14ac:dyDescent="0.3">
      <c r="A27" s="1">
        <v>5</v>
      </c>
      <c r="B27" s="1">
        <v>8.1769999999999996</v>
      </c>
      <c r="C27" s="1">
        <v>9.19</v>
      </c>
      <c r="D27" s="1" t="s">
        <v>19</v>
      </c>
      <c r="E27" s="7">
        <f t="shared" si="1"/>
        <v>1012.9999999999999</v>
      </c>
    </row>
    <row r="28" spans="1:5" x14ac:dyDescent="0.3">
      <c r="A28" s="1">
        <v>6</v>
      </c>
      <c r="B28" s="1">
        <v>8.3000000000000007</v>
      </c>
      <c r="C28" s="1">
        <v>10.199999999999999</v>
      </c>
      <c r="D28" s="1" t="s">
        <v>18</v>
      </c>
      <c r="E28" s="7">
        <f t="shared" si="1"/>
        <v>1899.9999999999986</v>
      </c>
    </row>
    <row r="29" spans="1:5" x14ac:dyDescent="0.3">
      <c r="A29" s="1">
        <v>7</v>
      </c>
      <c r="B29" s="1">
        <v>9.6780000000000008</v>
      </c>
      <c r="C29" s="1">
        <v>12.75</v>
      </c>
      <c r="D29" s="1" t="s">
        <v>19</v>
      </c>
      <c r="E29" s="7">
        <f t="shared" si="1"/>
        <v>3071.9999999999991</v>
      </c>
    </row>
    <row r="30" spans="1:5" x14ac:dyDescent="0.3">
      <c r="A30" s="1">
        <v>8</v>
      </c>
      <c r="B30" s="1">
        <v>10.6</v>
      </c>
      <c r="C30" s="1">
        <v>12.75</v>
      </c>
      <c r="D30" s="1" t="s">
        <v>18</v>
      </c>
      <c r="E30" s="7">
        <f t="shared" si="1"/>
        <v>2150.0000000000005</v>
      </c>
    </row>
    <row r="31" spans="1:5" x14ac:dyDescent="0.3">
      <c r="A31" s="1">
        <v>9</v>
      </c>
      <c r="B31" s="1">
        <v>13.73</v>
      </c>
      <c r="C31" s="1">
        <v>16.600000000000001</v>
      </c>
      <c r="D31" s="1" t="s">
        <v>19</v>
      </c>
      <c r="E31" s="7">
        <f t="shared" si="1"/>
        <v>2870.0000000000009</v>
      </c>
    </row>
    <row r="32" spans="1:5" x14ac:dyDescent="0.3">
      <c r="A32" s="1">
        <v>10</v>
      </c>
      <c r="B32" s="1">
        <v>14.515000000000001</v>
      </c>
      <c r="C32" s="1">
        <v>16.600000000000001</v>
      </c>
      <c r="D32" s="1" t="s">
        <v>18</v>
      </c>
      <c r="E32" s="7">
        <f t="shared" si="1"/>
        <v>2085.0000000000009</v>
      </c>
    </row>
    <row r="33" spans="1:5" x14ac:dyDescent="0.3">
      <c r="A33" s="1">
        <v>11</v>
      </c>
      <c r="B33" s="1">
        <v>17.52</v>
      </c>
      <c r="C33" s="1">
        <v>18.588999999999999</v>
      </c>
      <c r="D33" s="1" t="s">
        <v>18</v>
      </c>
      <c r="E33" s="7">
        <f t="shared" si="1"/>
        <v>1068.9999999999991</v>
      </c>
    </row>
    <row r="34" spans="1:5" x14ac:dyDescent="0.3">
      <c r="A34" s="1">
        <v>12</v>
      </c>
      <c r="B34" s="1">
        <v>17.559999999999999</v>
      </c>
      <c r="C34" s="1">
        <v>18.588999999999999</v>
      </c>
      <c r="D34" s="1" t="s">
        <v>19</v>
      </c>
      <c r="E34" s="7">
        <f t="shared" si="1"/>
        <v>1029</v>
      </c>
    </row>
    <row r="35" spans="1:5" x14ac:dyDescent="0.3">
      <c r="A35" s="1">
        <v>13</v>
      </c>
      <c r="B35" s="1">
        <v>21.14</v>
      </c>
      <c r="C35" s="1">
        <v>21.85</v>
      </c>
      <c r="D35" s="1" t="s">
        <v>18</v>
      </c>
      <c r="E35" s="7">
        <f t="shared" si="1"/>
        <v>710.00000000000091</v>
      </c>
    </row>
    <row r="36" spans="1:5" x14ac:dyDescent="0.3">
      <c r="A36" s="1">
        <v>14</v>
      </c>
      <c r="B36" s="1">
        <v>21.475000000000001</v>
      </c>
      <c r="C36" s="1">
        <v>22.225000000000001</v>
      </c>
      <c r="D36" s="1" t="s">
        <v>19</v>
      </c>
      <c r="E36" s="7">
        <f t="shared" si="1"/>
        <v>750</v>
      </c>
    </row>
    <row r="37" spans="1:5" x14ac:dyDescent="0.3">
      <c r="A37" s="1">
        <v>15</v>
      </c>
      <c r="B37" s="1">
        <v>22.4</v>
      </c>
      <c r="C37" s="1">
        <v>23.55</v>
      </c>
      <c r="D37" s="1" t="s">
        <v>19</v>
      </c>
      <c r="E37" s="7">
        <f t="shared" si="1"/>
        <v>1150.000000000002</v>
      </c>
    </row>
    <row r="38" spans="1:5" x14ac:dyDescent="0.3">
      <c r="A38" s="1">
        <v>16</v>
      </c>
      <c r="B38" s="1">
        <v>22.42</v>
      </c>
      <c r="C38" s="1">
        <v>23.99</v>
      </c>
      <c r="D38" s="1" t="s">
        <v>18</v>
      </c>
      <c r="E38" s="7">
        <f t="shared" si="1"/>
        <v>1569.9999999999968</v>
      </c>
    </row>
    <row r="39" spans="1:5" x14ac:dyDescent="0.3">
      <c r="A39" s="1">
        <v>17</v>
      </c>
      <c r="B39" s="1">
        <v>24.38</v>
      </c>
      <c r="C39" s="1">
        <v>24.75</v>
      </c>
      <c r="D39" s="1" t="s">
        <v>18</v>
      </c>
      <c r="E39" s="7">
        <f t="shared" si="1"/>
        <v>370.00000000000102</v>
      </c>
    </row>
    <row r="40" spans="1:5" x14ac:dyDescent="0.3">
      <c r="A40" s="1">
        <v>18</v>
      </c>
      <c r="B40" s="1">
        <v>25.8</v>
      </c>
      <c r="C40" s="1">
        <v>26.9</v>
      </c>
      <c r="D40" s="1" t="s">
        <v>19</v>
      </c>
      <c r="E40" s="7">
        <f t="shared" si="1"/>
        <v>1099.999999999998</v>
      </c>
    </row>
    <row r="41" spans="1:5" x14ac:dyDescent="0.3">
      <c r="A41" s="1">
        <v>19</v>
      </c>
      <c r="B41" s="1">
        <v>27.181999999999999</v>
      </c>
      <c r="C41" s="1">
        <v>27.76</v>
      </c>
      <c r="D41" s="1" t="s">
        <v>19</v>
      </c>
      <c r="E41" s="7">
        <f t="shared" si="1"/>
        <v>578.00000000000296</v>
      </c>
    </row>
    <row r="42" spans="1:5" x14ac:dyDescent="0.3">
      <c r="A42" s="1">
        <v>20</v>
      </c>
      <c r="B42" s="1">
        <v>27.71</v>
      </c>
      <c r="C42" s="1">
        <v>28.25</v>
      </c>
      <c r="D42" s="1" t="s">
        <v>18</v>
      </c>
      <c r="E42" s="7">
        <f t="shared" si="1"/>
        <v>539.99999999999909</v>
      </c>
    </row>
    <row r="43" spans="1:5" x14ac:dyDescent="0.3">
      <c r="A43" s="1">
        <v>21</v>
      </c>
      <c r="B43" s="1">
        <v>28.27</v>
      </c>
      <c r="C43" s="1">
        <v>29.85</v>
      </c>
      <c r="D43" s="1" t="s">
        <v>20</v>
      </c>
      <c r="E43" s="7">
        <f t="shared" si="1"/>
        <v>1580.0000000000018</v>
      </c>
    </row>
    <row r="44" spans="1:5" x14ac:dyDescent="0.3">
      <c r="A44" s="1">
        <v>22</v>
      </c>
      <c r="B44" s="1">
        <v>29.9</v>
      </c>
      <c r="C44" s="1">
        <v>30.29</v>
      </c>
      <c r="D44" s="1" t="s">
        <v>20</v>
      </c>
      <c r="E44" s="7">
        <f t="shared" si="1"/>
        <v>390.00000000000057</v>
      </c>
    </row>
    <row r="45" spans="1:5" x14ac:dyDescent="0.3">
      <c r="A45" s="1">
        <v>23</v>
      </c>
      <c r="B45" s="1">
        <v>30.55</v>
      </c>
      <c r="C45" s="1">
        <v>30.72</v>
      </c>
      <c r="D45" s="1" t="s">
        <v>19</v>
      </c>
      <c r="E45" s="7">
        <f t="shared" si="1"/>
        <v>169.99999999999815</v>
      </c>
    </row>
    <row r="46" spans="1:5" x14ac:dyDescent="0.3">
      <c r="A46" s="1">
        <v>24</v>
      </c>
      <c r="B46" s="1">
        <v>30.87</v>
      </c>
      <c r="C46" s="1">
        <v>31.5</v>
      </c>
      <c r="D46" s="1" t="s">
        <v>20</v>
      </c>
      <c r="E46" s="7">
        <f t="shared" si="1"/>
        <v>629.99999999999898</v>
      </c>
    </row>
    <row r="47" spans="1:5" x14ac:dyDescent="0.3">
      <c r="A47" s="1">
        <v>25</v>
      </c>
      <c r="B47" s="1">
        <v>31.55</v>
      </c>
      <c r="C47" s="1">
        <v>31.9</v>
      </c>
      <c r="D47" s="1" t="s">
        <v>20</v>
      </c>
      <c r="E47" s="7">
        <f t="shared" si="1"/>
        <v>349.99999999999784</v>
      </c>
    </row>
    <row r="48" spans="1:5" x14ac:dyDescent="0.3">
      <c r="A48" s="8"/>
      <c r="B48" s="8">
        <v>30.87</v>
      </c>
      <c r="C48" s="8" t="s">
        <v>13</v>
      </c>
      <c r="D48" s="8"/>
      <c r="E48" s="9">
        <f>SUM(E23:E47)</f>
        <v>30261.999999999993</v>
      </c>
    </row>
  </sheetData>
  <mergeCells count="2">
    <mergeCell ref="A3:E3"/>
    <mergeCell ref="A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Bidzińska Alicja</dc:creator>
  <cp:lastModifiedBy>Kajczyk Paulina</cp:lastModifiedBy>
  <cp:lastPrinted>2025-10-22T06:13:22Z</cp:lastPrinted>
  <dcterms:created xsi:type="dcterms:W3CDTF">2025-05-05T07:42:33Z</dcterms:created>
  <dcterms:modified xsi:type="dcterms:W3CDTF">2025-10-22T07:23:21Z</dcterms:modified>
</cp:coreProperties>
</file>