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40 011 Kompleksowa wymian nawierzchni na linii kolejowej nr 403 Piła Północ-Ulikowo na odcinku Rutwica-Biały Zdrój Płd. Wraz z robotami towarzyszącymi\7. Obiekty inżynieryjne\"/>
    </mc:Choice>
  </mc:AlternateContent>
  <xr:revisionPtr revIDLastSave="0" documentId="13_ncr:1_{90D5E230-12D9-4775-9ABA-88EB73A11B55}" xr6:coauthVersionLast="47" xr6:coauthVersionMax="47" xr10:uidLastSave="{00000000-0000-0000-0000-000000000000}"/>
  <bookViews>
    <workbookView xWindow="28680" yWindow="-120" windowWidth="29040" windowHeight="15720" xr2:uid="{ED046296-D2FA-4F13-87DA-5AF6FE149E44}"/>
  </bookViews>
  <sheets>
    <sheet name="Przedmi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27" i="1"/>
  <c r="F39" i="1"/>
  <c r="F28" i="1"/>
  <c r="F29" i="1"/>
  <c r="F30" i="1"/>
  <c r="F31" i="1"/>
  <c r="F32" i="1"/>
  <c r="F33" i="1"/>
  <c r="F34" i="1"/>
  <c r="F35" i="1"/>
  <c r="F36" i="1"/>
  <c r="F37" i="1"/>
  <c r="F38" i="1"/>
  <c r="F23" i="1"/>
  <c r="F22" i="1"/>
  <c r="F21" i="1"/>
  <c r="F20" i="1"/>
  <c r="F19" i="1"/>
  <c r="F40" i="1" l="1"/>
  <c r="F57" i="1"/>
  <c r="F18" i="1"/>
  <c r="F17" i="1"/>
  <c r="F16" i="1"/>
  <c r="F15" i="1"/>
  <c r="F11" i="1"/>
  <c r="F14" i="1"/>
  <c r="F13" i="1"/>
  <c r="F12" i="1" l="1"/>
  <c r="F10" i="1"/>
  <c r="F4" i="1"/>
  <c r="F5" i="1"/>
  <c r="F9" i="1" l="1"/>
  <c r="F8" i="1"/>
  <c r="F7" i="1"/>
  <c r="F6" i="1"/>
  <c r="F24" i="1" l="1"/>
  <c r="F61" i="1" s="1"/>
  <c r="F62" i="1" l="1"/>
  <c r="F63" i="1" s="1"/>
</calcChain>
</file>

<file path=xl/sharedStrings.xml><?xml version="1.0" encoding="utf-8"?>
<sst xmlns="http://schemas.openxmlformats.org/spreadsheetml/2006/main" count="110" uniqueCount="54">
  <si>
    <t>Lp</t>
  </si>
  <si>
    <t>jm</t>
  </si>
  <si>
    <t>Ilość</t>
  </si>
  <si>
    <t>zakres prac</t>
  </si>
  <si>
    <t>t</t>
  </si>
  <si>
    <t>kpl</t>
  </si>
  <si>
    <t>Most linii 403 w km 58,253 nad rzeką Korytnicą</t>
  </si>
  <si>
    <t>Antykorozja konstrukcji stalowej</t>
  </si>
  <si>
    <t>m2</t>
  </si>
  <si>
    <t>Rusztowania</t>
  </si>
  <si>
    <t>kg</t>
  </si>
  <si>
    <t>Wykonanie zabezpieczenia górnej powierzchni mostownic w postaci krat WEMA w ceowniku C80 wraz z antykorozją (zamiast dyliny drewnianej)</t>
  </si>
  <si>
    <t>Wykonanie wsporników chodników obustronnych szerokości 1,0 m, balustrada 1,10 m (bez poszycia chodnika) wraz z antykorozją</t>
  </si>
  <si>
    <t>Wykonanie poszycia chodników w postaci krat WEMA w ceowniku C80 wraz z antykorozją</t>
  </si>
  <si>
    <t>Wycięcie krzaków i porostów wokół obiektu</t>
  </si>
  <si>
    <t>Uzupełnienie ubytków betonu zaprawami PCC w ścianach</t>
  </si>
  <si>
    <t xml:space="preserve">Konserwacja powierzchni przez malowanie farbami metakrylowymi do antykorozji betonu </t>
  </si>
  <si>
    <t>Wykonanie schodów zejściowych na wysokich nasypach</t>
  </si>
  <si>
    <t>Wykonanie schodów zejściowych na wysokich nasypach - 2 kpl.</t>
  </si>
  <si>
    <t>mb</t>
  </si>
  <si>
    <t>Wykonanie torkretu na filarze gr 15 cm wraz ze zbrojeniem</t>
  </si>
  <si>
    <t>Uzupełnienie ubytków z kamienia przyczółków kamiennych</t>
  </si>
  <si>
    <t xml:space="preserve">Konserwacja powierzchni przez hydrofobizację na pow. kamiennych </t>
  </si>
  <si>
    <t>m</t>
  </si>
  <si>
    <t>Naprawa pęknięć betonu metodą iniekcji sklejającej</t>
  </si>
  <si>
    <t>Wykonanie stref przejściowych metodą iniekcji żywicą ekspansywną do konsolidowania, zwiększania nośności i uszczelniania gruntu budowlanego</t>
  </si>
  <si>
    <t>Umacnianie skarp i stożków w rejonie wlotu i wylotu płytkami betonowymi</t>
  </si>
  <si>
    <t>Umacnianie skarp płytami betonowymi na podsypce cementowo - piaskowej</t>
  </si>
  <si>
    <t>Umocnienie materacami gabionowymi koryto rzeczne pod obiektem</t>
  </si>
  <si>
    <t>Wykonanie projektu wraz z obliczeniami dla maksymalnych prędkości oraz obciążeń taborem kolejowym mogących poruszać się po obiekcie</t>
  </si>
  <si>
    <t>Razem</t>
  </si>
  <si>
    <t>Projekt techniczny</t>
  </si>
  <si>
    <t>Koszty uzgodnień i zajętości terenu</t>
  </si>
  <si>
    <t>Odmulanie dna przepustu na całej jego długości</t>
  </si>
  <si>
    <t>Czyszczenie wlotów doprowadzających i odprowadzających wodę</t>
  </si>
  <si>
    <t>Naprawa stożków przyczółków, uzupełnienie ubytków gruntu oraz oprofilowanie stożków</t>
  </si>
  <si>
    <t>Wykonanie drogi technicznej dojazdowej</t>
  </si>
  <si>
    <t>m3</t>
  </si>
  <si>
    <t>Poręcze przyschodowe oraz balustrada na skarpie</t>
  </si>
  <si>
    <t>Reling - rura stalowa z wewnetrzną powłoką cementową średnicy 2000 mm wraz z wypełnieniem z betonu samozagęszczalnego</t>
  </si>
  <si>
    <t>Rozbiórka wraz z utylizacją</t>
  </si>
  <si>
    <t>Przepust linii 403 w km 47,416</t>
  </si>
  <si>
    <t>Przepust linii 403 w km 47,862</t>
  </si>
  <si>
    <t>Warość netto</t>
  </si>
  <si>
    <t>kwota jednostkowa netto</t>
  </si>
  <si>
    <t>Ogółem wartość robót netto</t>
  </si>
  <si>
    <t>Wartość VAT</t>
  </si>
  <si>
    <t>ogółem wartość robót brutto</t>
  </si>
  <si>
    <t>….......................................................</t>
  </si>
  <si>
    <t>Podpis Podwykonawcy</t>
  </si>
  <si>
    <t>Remont obiektów inżynieryjnych w ramach zadania pn.; „ Kompleksowa wymiana nawierzchni na linii kolejowej nr 403 Piła Północ – Ulikowo na odcinku Rutwica – Biały Zdrój Płd. wraz z robotami towarzyszącymi”</t>
  </si>
  <si>
    <t>Wykonanie poręczy przy schodach przejść ścian oporowych i schodzach na skarpach</t>
  </si>
  <si>
    <t>Wykonanie ściany oporowej z prefabrykowanych elementów żelbetowych na fundamencie przy przyczółkach obiektu</t>
  </si>
  <si>
    <t>Skarpowanie wraz z umocnieniem, humusowaniem oraz obsiewem trawą skarp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</si>
</sst>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DCFF-B8A8-4582-8E28-0E06709C4BF7}">
  <dimension ref="A1:F69"/>
  <sheetViews>
    <sheetView tabSelected="1" view="pageBreakPreview" topLeftCell="A37" zoomScale="110" zoomScaleNormal="100" zoomScaleSheetLayoutView="110" workbookViewId="0">
      <selection activeCell="C51" sqref="C51"/>
    </sheetView>
  </sheetViews>
  <sheetFormatPr defaultRowHeight="14.4" x14ac:dyDescent="0.3"/>
  <cols>
    <col min="1" max="1" width="4.5546875" customWidth="1"/>
    <col min="2" max="2" width="31.109375" customWidth="1"/>
    <col min="3" max="3" width="20.88671875" customWidth="1"/>
    <col min="4" max="5" width="17.33203125" customWidth="1"/>
    <col min="6" max="6" width="24.6640625" customWidth="1"/>
    <col min="7" max="7" width="15.88671875" customWidth="1"/>
    <col min="8" max="8" width="13" customWidth="1"/>
    <col min="9" max="9" width="11" bestFit="1" customWidth="1"/>
  </cols>
  <sheetData>
    <row r="1" spans="1:6" ht="60" customHeight="1" x14ac:dyDescent="0.3">
      <c r="A1" s="17" t="s">
        <v>50</v>
      </c>
      <c r="B1" s="17"/>
      <c r="C1" s="17"/>
      <c r="D1" s="17"/>
      <c r="E1" s="17"/>
      <c r="F1" s="17"/>
    </row>
    <row r="2" spans="1:6" x14ac:dyDescent="0.3">
      <c r="A2" s="13" t="s">
        <v>6</v>
      </c>
      <c r="B2" s="14"/>
      <c r="C2" s="14"/>
      <c r="D2" s="14"/>
      <c r="E2" s="14"/>
      <c r="F2" s="15"/>
    </row>
    <row r="3" spans="1:6" ht="27.6" x14ac:dyDescent="0.3">
      <c r="A3" s="9" t="s">
        <v>0</v>
      </c>
      <c r="B3" s="9" t="s">
        <v>3</v>
      </c>
      <c r="C3" s="10" t="s">
        <v>44</v>
      </c>
      <c r="D3" s="9" t="s">
        <v>1</v>
      </c>
      <c r="E3" s="9" t="s">
        <v>2</v>
      </c>
      <c r="F3" s="9" t="s">
        <v>43</v>
      </c>
    </row>
    <row r="4" spans="1:6" ht="22.8" x14ac:dyDescent="0.3">
      <c r="A4" s="1">
        <v>1</v>
      </c>
      <c r="B4" s="22" t="s">
        <v>14</v>
      </c>
      <c r="C4" s="4"/>
      <c r="D4" s="2" t="s">
        <v>8</v>
      </c>
      <c r="E4" s="2">
        <v>1250</v>
      </c>
      <c r="F4" s="4">
        <f t="shared" ref="F4:F23" si="0">C4*E4</f>
        <v>0</v>
      </c>
    </row>
    <row r="5" spans="1:6" x14ac:dyDescent="0.3">
      <c r="A5" s="1">
        <v>2</v>
      </c>
      <c r="B5" s="22" t="s">
        <v>7</v>
      </c>
      <c r="C5" s="4"/>
      <c r="D5" s="2" t="s">
        <v>8</v>
      </c>
      <c r="E5" s="2">
        <v>2500</v>
      </c>
      <c r="F5" s="4">
        <f t="shared" si="0"/>
        <v>0</v>
      </c>
    </row>
    <row r="6" spans="1:6" x14ac:dyDescent="0.3">
      <c r="A6" s="1">
        <v>3</v>
      </c>
      <c r="B6" s="22" t="s">
        <v>9</v>
      </c>
      <c r="C6" s="4"/>
      <c r="D6" s="2" t="s">
        <v>8</v>
      </c>
      <c r="E6" s="2">
        <v>850</v>
      </c>
      <c r="F6" s="4">
        <f t="shared" si="0"/>
        <v>0</v>
      </c>
    </row>
    <row r="7" spans="1:6" ht="45.6" x14ac:dyDescent="0.3">
      <c r="A7" s="1">
        <v>4</v>
      </c>
      <c r="B7" s="22" t="s">
        <v>11</v>
      </c>
      <c r="C7" s="4"/>
      <c r="D7" s="2" t="s">
        <v>8</v>
      </c>
      <c r="E7" s="2">
        <v>175</v>
      </c>
      <c r="F7" s="4">
        <f t="shared" si="0"/>
        <v>0</v>
      </c>
    </row>
    <row r="8" spans="1:6" ht="45.6" x14ac:dyDescent="0.3">
      <c r="A8" s="1">
        <v>5</v>
      </c>
      <c r="B8" s="22" t="s">
        <v>12</v>
      </c>
      <c r="C8" s="4"/>
      <c r="D8" s="2" t="s">
        <v>10</v>
      </c>
      <c r="E8" s="2">
        <v>17500</v>
      </c>
      <c r="F8" s="4">
        <f t="shared" si="0"/>
        <v>0</v>
      </c>
    </row>
    <row r="9" spans="1:6" ht="34.200000000000003" x14ac:dyDescent="0.3">
      <c r="A9" s="1">
        <v>6</v>
      </c>
      <c r="B9" s="22" t="s">
        <v>13</v>
      </c>
      <c r="C9" s="4"/>
      <c r="D9" s="2" t="s">
        <v>8</v>
      </c>
      <c r="E9" s="2">
        <v>175</v>
      </c>
      <c r="F9" s="4">
        <f t="shared" si="0"/>
        <v>0</v>
      </c>
    </row>
    <row r="10" spans="1:6" ht="22.8" x14ac:dyDescent="0.3">
      <c r="A10" s="1">
        <v>7</v>
      </c>
      <c r="B10" s="22" t="s">
        <v>15</v>
      </c>
      <c r="C10" s="4"/>
      <c r="D10" s="2" t="s">
        <v>8</v>
      </c>
      <c r="E10" s="2">
        <v>250</v>
      </c>
      <c r="F10" s="4">
        <f t="shared" si="0"/>
        <v>0</v>
      </c>
    </row>
    <row r="11" spans="1:6" ht="22.8" x14ac:dyDescent="0.3">
      <c r="A11" s="1">
        <v>8</v>
      </c>
      <c r="B11" s="22" t="s">
        <v>20</v>
      </c>
      <c r="C11" s="4"/>
      <c r="D11" s="2" t="s">
        <v>8</v>
      </c>
      <c r="E11" s="2">
        <v>250</v>
      </c>
      <c r="F11" s="4">
        <f t="shared" si="0"/>
        <v>0</v>
      </c>
    </row>
    <row r="12" spans="1:6" ht="34.200000000000003" x14ac:dyDescent="0.3">
      <c r="A12" s="1">
        <v>9</v>
      </c>
      <c r="B12" s="22" t="s">
        <v>16</v>
      </c>
      <c r="C12" s="4"/>
      <c r="D12" s="2" t="s">
        <v>8</v>
      </c>
      <c r="E12" s="2">
        <v>250</v>
      </c>
      <c r="F12" s="4">
        <f t="shared" si="0"/>
        <v>0</v>
      </c>
    </row>
    <row r="13" spans="1:6" ht="22.8" x14ac:dyDescent="0.3">
      <c r="A13" s="1">
        <v>10</v>
      </c>
      <c r="B13" s="22" t="s">
        <v>18</v>
      </c>
      <c r="C13" s="4"/>
      <c r="D13" s="2" t="s">
        <v>19</v>
      </c>
      <c r="E13" s="2">
        <v>40</v>
      </c>
      <c r="F13" s="4">
        <f t="shared" si="0"/>
        <v>0</v>
      </c>
    </row>
    <row r="14" spans="1:6" ht="34.200000000000003" x14ac:dyDescent="0.3">
      <c r="A14" s="1">
        <v>11</v>
      </c>
      <c r="B14" s="22" t="s">
        <v>51</v>
      </c>
      <c r="C14" s="4"/>
      <c r="D14" s="2" t="s">
        <v>10</v>
      </c>
      <c r="E14" s="2">
        <v>1400</v>
      </c>
      <c r="F14" s="4">
        <f t="shared" si="0"/>
        <v>0</v>
      </c>
    </row>
    <row r="15" spans="1:6" ht="40.5" customHeight="1" x14ac:dyDescent="0.3">
      <c r="A15" s="1">
        <v>12</v>
      </c>
      <c r="B15" s="22" t="s">
        <v>21</v>
      </c>
      <c r="C15" s="4"/>
      <c r="D15" s="2" t="s">
        <v>8</v>
      </c>
      <c r="E15" s="2">
        <v>40</v>
      </c>
      <c r="F15" s="4">
        <f t="shared" si="0"/>
        <v>0</v>
      </c>
    </row>
    <row r="16" spans="1:6" ht="45.6" x14ac:dyDescent="0.3">
      <c r="A16" s="1">
        <v>13</v>
      </c>
      <c r="B16" s="22" t="s">
        <v>52</v>
      </c>
      <c r="C16" s="4"/>
      <c r="D16" s="2" t="s">
        <v>5</v>
      </c>
      <c r="E16" s="2">
        <v>4</v>
      </c>
      <c r="F16" s="4">
        <f t="shared" si="0"/>
        <v>0</v>
      </c>
    </row>
    <row r="17" spans="1:6" ht="22.8" x14ac:dyDescent="0.3">
      <c r="A17" s="1">
        <v>14</v>
      </c>
      <c r="B17" s="22" t="s">
        <v>22</v>
      </c>
      <c r="C17" s="4"/>
      <c r="D17" s="2" t="s">
        <v>8</v>
      </c>
      <c r="E17" s="2">
        <v>400</v>
      </c>
      <c r="F17" s="4">
        <f t="shared" si="0"/>
        <v>0</v>
      </c>
    </row>
    <row r="18" spans="1:6" ht="22.8" x14ac:dyDescent="0.3">
      <c r="A18" s="1">
        <v>15</v>
      </c>
      <c r="B18" s="22" t="s">
        <v>24</v>
      </c>
      <c r="C18" s="4"/>
      <c r="D18" s="2" t="s">
        <v>23</v>
      </c>
      <c r="E18" s="2">
        <v>300</v>
      </c>
      <c r="F18" s="4">
        <f t="shared" si="0"/>
        <v>0</v>
      </c>
    </row>
    <row r="19" spans="1:6" ht="45.6" x14ac:dyDescent="0.3">
      <c r="A19" s="1">
        <v>16</v>
      </c>
      <c r="B19" s="22" t="s">
        <v>25</v>
      </c>
      <c r="C19" s="4"/>
      <c r="D19" s="2" t="s">
        <v>8</v>
      </c>
      <c r="E19" s="2">
        <v>120</v>
      </c>
      <c r="F19" s="4">
        <f t="shared" si="0"/>
        <v>0</v>
      </c>
    </row>
    <row r="20" spans="1:6" ht="22.8" x14ac:dyDescent="0.3">
      <c r="A20" s="1">
        <v>17</v>
      </c>
      <c r="B20" s="22" t="s">
        <v>27</v>
      </c>
      <c r="C20" s="4"/>
      <c r="D20" s="2" t="s">
        <v>8</v>
      </c>
      <c r="E20" s="2">
        <v>100</v>
      </c>
      <c r="F20" s="4">
        <f t="shared" si="0"/>
        <v>0</v>
      </c>
    </row>
    <row r="21" spans="1:6" ht="22.8" x14ac:dyDescent="0.3">
      <c r="A21" s="1">
        <v>18</v>
      </c>
      <c r="B21" s="22" t="s">
        <v>28</v>
      </c>
      <c r="C21" s="4"/>
      <c r="D21" s="2" t="s">
        <v>8</v>
      </c>
      <c r="E21" s="2">
        <v>50</v>
      </c>
      <c r="F21" s="4">
        <f t="shared" si="0"/>
        <v>0</v>
      </c>
    </row>
    <row r="22" spans="1:6" ht="34.200000000000003" x14ac:dyDescent="0.3">
      <c r="A22" s="1">
        <v>19</v>
      </c>
      <c r="B22" s="22" t="s">
        <v>53</v>
      </c>
      <c r="C22" s="4"/>
      <c r="D22" s="2" t="s">
        <v>8</v>
      </c>
      <c r="E22" s="2">
        <v>500</v>
      </c>
      <c r="F22" s="4">
        <f t="shared" si="0"/>
        <v>0</v>
      </c>
    </row>
    <row r="23" spans="1:6" ht="45.6" x14ac:dyDescent="0.3">
      <c r="A23" s="1">
        <v>20</v>
      </c>
      <c r="B23" s="22" t="s">
        <v>29</v>
      </c>
      <c r="C23" s="4"/>
      <c r="D23" s="2" t="s">
        <v>5</v>
      </c>
      <c r="E23" s="2">
        <v>1</v>
      </c>
      <c r="F23" s="4">
        <f t="shared" si="0"/>
        <v>0</v>
      </c>
    </row>
    <row r="24" spans="1:6" x14ac:dyDescent="0.3">
      <c r="A24" s="11"/>
      <c r="B24" s="11"/>
      <c r="C24" s="11"/>
      <c r="D24" s="11"/>
      <c r="E24" s="12" t="s">
        <v>30</v>
      </c>
      <c r="F24" s="7">
        <f>ROUND(SUM(F4:F23),2)</f>
        <v>0</v>
      </c>
    </row>
    <row r="25" spans="1:6" x14ac:dyDescent="0.3">
      <c r="A25" s="11"/>
      <c r="B25" s="11"/>
      <c r="C25" s="11"/>
      <c r="D25" s="11"/>
      <c r="E25" s="11"/>
      <c r="F25" s="11"/>
    </row>
    <row r="26" spans="1:6" x14ac:dyDescent="0.3">
      <c r="A26" s="13" t="s">
        <v>41</v>
      </c>
      <c r="B26" s="14"/>
      <c r="C26" s="14"/>
      <c r="D26" s="14"/>
      <c r="E26" s="14"/>
      <c r="F26" s="15"/>
    </row>
    <row r="27" spans="1:6" x14ac:dyDescent="0.3">
      <c r="A27" s="1">
        <v>1</v>
      </c>
      <c r="B27" s="22" t="s">
        <v>31</v>
      </c>
      <c r="C27" s="6"/>
      <c r="D27" s="1" t="s">
        <v>5</v>
      </c>
      <c r="E27" s="1">
        <v>1</v>
      </c>
      <c r="F27" s="4">
        <f t="shared" ref="F27:F39" si="1">C27*E27</f>
        <v>0</v>
      </c>
    </row>
    <row r="28" spans="1:6" x14ac:dyDescent="0.3">
      <c r="A28" s="1">
        <v>2</v>
      </c>
      <c r="B28" s="22" t="s">
        <v>32</v>
      </c>
      <c r="C28" s="6"/>
      <c r="D28" s="1" t="s">
        <v>5</v>
      </c>
      <c r="E28" s="1">
        <v>1</v>
      </c>
      <c r="F28" s="4">
        <f t="shared" si="1"/>
        <v>0</v>
      </c>
    </row>
    <row r="29" spans="1:6" ht="22.8" x14ac:dyDescent="0.3">
      <c r="A29" s="1">
        <v>3</v>
      </c>
      <c r="B29" s="22" t="s">
        <v>14</v>
      </c>
      <c r="C29" s="6"/>
      <c r="D29" s="1" t="s">
        <v>8</v>
      </c>
      <c r="E29" s="1">
        <v>200</v>
      </c>
      <c r="F29" s="4">
        <f t="shared" si="1"/>
        <v>0</v>
      </c>
    </row>
    <row r="30" spans="1:6" ht="45.6" x14ac:dyDescent="0.3">
      <c r="A30" s="1">
        <v>4</v>
      </c>
      <c r="B30" s="22" t="s">
        <v>39</v>
      </c>
      <c r="C30" s="6"/>
      <c r="D30" s="1" t="s">
        <v>19</v>
      </c>
      <c r="E30" s="1">
        <v>12</v>
      </c>
      <c r="F30" s="4">
        <f t="shared" si="1"/>
        <v>0</v>
      </c>
    </row>
    <row r="31" spans="1:6" ht="22.8" x14ac:dyDescent="0.3">
      <c r="A31" s="1">
        <v>5</v>
      </c>
      <c r="B31" s="22" t="s">
        <v>33</v>
      </c>
      <c r="C31" s="6"/>
      <c r="D31" s="1" t="s">
        <v>23</v>
      </c>
      <c r="E31" s="1">
        <v>12</v>
      </c>
      <c r="F31" s="4">
        <f t="shared" si="1"/>
        <v>0</v>
      </c>
    </row>
    <row r="32" spans="1:6" ht="22.8" x14ac:dyDescent="0.3">
      <c r="A32" s="1">
        <v>6</v>
      </c>
      <c r="B32" s="22" t="s">
        <v>34</v>
      </c>
      <c r="C32" s="6"/>
      <c r="D32" s="1" t="s">
        <v>23</v>
      </c>
      <c r="E32" s="1">
        <v>50</v>
      </c>
      <c r="F32" s="4">
        <f t="shared" si="1"/>
        <v>0</v>
      </c>
    </row>
    <row r="33" spans="1:6" ht="22.8" x14ac:dyDescent="0.3">
      <c r="A33" s="1">
        <v>7</v>
      </c>
      <c r="B33" s="22" t="s">
        <v>26</v>
      </c>
      <c r="C33" s="6"/>
      <c r="D33" s="1" t="s">
        <v>8</v>
      </c>
      <c r="E33" s="1">
        <v>50</v>
      </c>
      <c r="F33" s="4">
        <f t="shared" si="1"/>
        <v>0</v>
      </c>
    </row>
    <row r="34" spans="1:6" ht="22.8" x14ac:dyDescent="0.3">
      <c r="A34" s="1">
        <v>8</v>
      </c>
      <c r="B34" s="22" t="s">
        <v>17</v>
      </c>
      <c r="C34" s="6"/>
      <c r="D34" s="1" t="s">
        <v>19</v>
      </c>
      <c r="E34" s="1">
        <v>12</v>
      </c>
      <c r="F34" s="4">
        <f t="shared" si="1"/>
        <v>0</v>
      </c>
    </row>
    <row r="35" spans="1:6" ht="22.8" x14ac:dyDescent="0.3">
      <c r="A35" s="1">
        <v>9</v>
      </c>
      <c r="B35" s="22" t="s">
        <v>38</v>
      </c>
      <c r="C35" s="6"/>
      <c r="D35" s="1" t="s">
        <v>4</v>
      </c>
      <c r="E35" s="1">
        <v>0.4</v>
      </c>
      <c r="F35" s="4">
        <f t="shared" si="1"/>
        <v>0</v>
      </c>
    </row>
    <row r="36" spans="1:6" ht="34.200000000000003" x14ac:dyDescent="0.3">
      <c r="A36" s="1">
        <v>10</v>
      </c>
      <c r="B36" s="22" t="s">
        <v>35</v>
      </c>
      <c r="C36" s="6"/>
      <c r="D36" s="1" t="s">
        <v>37</v>
      </c>
      <c r="E36" s="1">
        <v>30</v>
      </c>
      <c r="F36" s="4">
        <f t="shared" si="1"/>
        <v>0</v>
      </c>
    </row>
    <row r="37" spans="1:6" x14ac:dyDescent="0.3">
      <c r="A37" s="1">
        <v>11</v>
      </c>
      <c r="B37" s="22" t="s">
        <v>36</v>
      </c>
      <c r="C37" s="6"/>
      <c r="D37" s="1" t="s">
        <v>8</v>
      </c>
      <c r="E37" s="1">
        <v>200</v>
      </c>
      <c r="F37" s="4">
        <f t="shared" si="1"/>
        <v>0</v>
      </c>
    </row>
    <row r="38" spans="1:6" ht="45.6" x14ac:dyDescent="0.3">
      <c r="A38" s="1">
        <v>12</v>
      </c>
      <c r="B38" s="22" t="s">
        <v>25</v>
      </c>
      <c r="C38" s="6"/>
      <c r="D38" s="1" t="s">
        <v>8</v>
      </c>
      <c r="E38" s="1">
        <v>80</v>
      </c>
      <c r="F38" s="4">
        <f t="shared" si="1"/>
        <v>0</v>
      </c>
    </row>
    <row r="39" spans="1:6" x14ac:dyDescent="0.3">
      <c r="A39" s="1">
        <v>13</v>
      </c>
      <c r="B39" s="22" t="s">
        <v>40</v>
      </c>
      <c r="C39" s="6"/>
      <c r="D39" s="1" t="s">
        <v>37</v>
      </c>
      <c r="E39" s="1">
        <v>2000</v>
      </c>
      <c r="F39" s="4">
        <f t="shared" si="1"/>
        <v>0</v>
      </c>
    </row>
    <row r="40" spans="1:6" x14ac:dyDescent="0.3">
      <c r="A40" s="11"/>
      <c r="B40" s="11"/>
      <c r="C40" s="11"/>
      <c r="D40" s="11"/>
      <c r="E40" s="12" t="s">
        <v>30</v>
      </c>
      <c r="F40" s="5">
        <f>ROUND(SUM(F27:F39),2)</f>
        <v>0</v>
      </c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  <c r="F42" s="11"/>
    </row>
    <row r="43" spans="1:6" x14ac:dyDescent="0.3">
      <c r="A43" s="13" t="s">
        <v>42</v>
      </c>
      <c r="B43" s="14"/>
      <c r="C43" s="14"/>
      <c r="D43" s="14"/>
      <c r="E43" s="14"/>
      <c r="F43" s="15"/>
    </row>
    <row r="44" spans="1:6" x14ac:dyDescent="0.3">
      <c r="A44" s="1">
        <v>1</v>
      </c>
      <c r="B44" s="22" t="s">
        <v>31</v>
      </c>
      <c r="C44" s="6"/>
      <c r="D44" s="1" t="s">
        <v>5</v>
      </c>
      <c r="E44" s="1">
        <v>1</v>
      </c>
      <c r="F44" s="4">
        <f t="shared" ref="F44:F56" si="2">C44*E44</f>
        <v>0</v>
      </c>
    </row>
    <row r="45" spans="1:6" x14ac:dyDescent="0.3">
      <c r="A45" s="1">
        <v>2</v>
      </c>
      <c r="B45" s="22" t="s">
        <v>32</v>
      </c>
      <c r="C45" s="6"/>
      <c r="D45" s="1" t="s">
        <v>5</v>
      </c>
      <c r="E45" s="1">
        <v>1</v>
      </c>
      <c r="F45" s="4">
        <f t="shared" si="2"/>
        <v>0</v>
      </c>
    </row>
    <row r="46" spans="1:6" ht="22.8" x14ac:dyDescent="0.3">
      <c r="A46" s="1">
        <v>3</v>
      </c>
      <c r="B46" s="22" t="s">
        <v>14</v>
      </c>
      <c r="C46" s="6"/>
      <c r="D46" s="1" t="s">
        <v>8</v>
      </c>
      <c r="E46" s="1">
        <v>200</v>
      </c>
      <c r="F46" s="4">
        <f t="shared" si="2"/>
        <v>0</v>
      </c>
    </row>
    <row r="47" spans="1:6" ht="45.6" x14ac:dyDescent="0.3">
      <c r="A47" s="1">
        <v>4</v>
      </c>
      <c r="B47" s="22" t="s">
        <v>39</v>
      </c>
      <c r="C47" s="6"/>
      <c r="D47" s="1" t="s">
        <v>19</v>
      </c>
      <c r="E47" s="1">
        <v>12</v>
      </c>
      <c r="F47" s="4">
        <f t="shared" si="2"/>
        <v>0</v>
      </c>
    </row>
    <row r="48" spans="1:6" ht="22.8" x14ac:dyDescent="0.3">
      <c r="A48" s="1">
        <v>5</v>
      </c>
      <c r="B48" s="22" t="s">
        <v>33</v>
      </c>
      <c r="C48" s="6"/>
      <c r="D48" s="1" t="s">
        <v>23</v>
      </c>
      <c r="E48" s="1">
        <v>12</v>
      </c>
      <c r="F48" s="4">
        <f t="shared" si="2"/>
        <v>0</v>
      </c>
    </row>
    <row r="49" spans="1:6" ht="22.8" x14ac:dyDescent="0.3">
      <c r="A49" s="1">
        <v>6</v>
      </c>
      <c r="B49" s="22" t="s">
        <v>34</v>
      </c>
      <c r="C49" s="6"/>
      <c r="D49" s="1" t="s">
        <v>23</v>
      </c>
      <c r="E49" s="1">
        <v>50</v>
      </c>
      <c r="F49" s="4">
        <f t="shared" si="2"/>
        <v>0</v>
      </c>
    </row>
    <row r="50" spans="1:6" ht="22.8" x14ac:dyDescent="0.3">
      <c r="A50" s="1">
        <v>7</v>
      </c>
      <c r="B50" s="22" t="s">
        <v>26</v>
      </c>
      <c r="C50" s="6"/>
      <c r="D50" s="1" t="s">
        <v>8</v>
      </c>
      <c r="E50" s="1">
        <v>50</v>
      </c>
      <c r="F50" s="4">
        <f t="shared" si="2"/>
        <v>0</v>
      </c>
    </row>
    <row r="51" spans="1:6" ht="22.8" x14ac:dyDescent="0.3">
      <c r="A51" s="1">
        <v>8</v>
      </c>
      <c r="B51" s="22" t="s">
        <v>17</v>
      </c>
      <c r="C51" s="6"/>
      <c r="D51" s="1" t="s">
        <v>19</v>
      </c>
      <c r="E51" s="1">
        <v>12</v>
      </c>
      <c r="F51" s="4">
        <f t="shared" si="2"/>
        <v>0</v>
      </c>
    </row>
    <row r="52" spans="1:6" ht="22.8" x14ac:dyDescent="0.3">
      <c r="A52" s="1">
        <v>9</v>
      </c>
      <c r="B52" s="22" t="s">
        <v>38</v>
      </c>
      <c r="C52" s="6"/>
      <c r="D52" s="1" t="s">
        <v>4</v>
      </c>
      <c r="E52" s="1">
        <v>0.4</v>
      </c>
      <c r="F52" s="4">
        <f t="shared" si="2"/>
        <v>0</v>
      </c>
    </row>
    <row r="53" spans="1:6" ht="34.200000000000003" x14ac:dyDescent="0.3">
      <c r="A53" s="1">
        <v>10</v>
      </c>
      <c r="B53" s="22" t="s">
        <v>35</v>
      </c>
      <c r="C53" s="6"/>
      <c r="D53" s="1" t="s">
        <v>37</v>
      </c>
      <c r="E53" s="1">
        <v>30</v>
      </c>
      <c r="F53" s="4">
        <f t="shared" si="2"/>
        <v>0</v>
      </c>
    </row>
    <row r="54" spans="1:6" x14ac:dyDescent="0.3">
      <c r="A54" s="1">
        <v>11</v>
      </c>
      <c r="B54" s="22" t="s">
        <v>36</v>
      </c>
      <c r="C54" s="6"/>
      <c r="D54" s="1" t="s">
        <v>8</v>
      </c>
      <c r="E54" s="1">
        <v>200</v>
      </c>
      <c r="F54" s="4">
        <f t="shared" si="2"/>
        <v>0</v>
      </c>
    </row>
    <row r="55" spans="1:6" ht="45.6" x14ac:dyDescent="0.3">
      <c r="A55" s="1">
        <v>12</v>
      </c>
      <c r="B55" s="22" t="s">
        <v>25</v>
      </c>
      <c r="C55" s="6"/>
      <c r="D55" s="1" t="s">
        <v>8</v>
      </c>
      <c r="E55" s="1">
        <v>80</v>
      </c>
      <c r="F55" s="4">
        <f t="shared" si="2"/>
        <v>0</v>
      </c>
    </row>
    <row r="56" spans="1:6" x14ac:dyDescent="0.3">
      <c r="A56" s="1">
        <v>13</v>
      </c>
      <c r="B56" s="22" t="s">
        <v>40</v>
      </c>
      <c r="C56" s="6"/>
      <c r="D56" s="1" t="s">
        <v>37</v>
      </c>
      <c r="E56" s="1">
        <v>2000</v>
      </c>
      <c r="F56" s="4">
        <f t="shared" si="2"/>
        <v>0</v>
      </c>
    </row>
    <row r="57" spans="1:6" x14ac:dyDescent="0.3">
      <c r="A57" s="11"/>
      <c r="B57" s="11"/>
      <c r="C57" s="11"/>
      <c r="D57" s="11"/>
      <c r="E57" s="12" t="s">
        <v>30</v>
      </c>
      <c r="F57" s="5">
        <f>ROUND(SUM(F44:F56),2)</f>
        <v>0</v>
      </c>
    </row>
    <row r="58" spans="1:6" x14ac:dyDescent="0.3">
      <c r="A58" s="11"/>
      <c r="B58" s="11"/>
      <c r="C58" s="11"/>
      <c r="D58" s="11"/>
      <c r="E58" s="12"/>
      <c r="F58" s="18"/>
    </row>
    <row r="59" spans="1:6" x14ac:dyDescent="0.3">
      <c r="A59" s="11"/>
      <c r="B59" s="11"/>
      <c r="C59" s="11"/>
      <c r="D59" s="11"/>
      <c r="E59" s="12"/>
      <c r="F59" s="18"/>
    </row>
    <row r="60" spans="1:6" x14ac:dyDescent="0.3">
      <c r="A60" s="11"/>
      <c r="B60" s="11"/>
      <c r="C60" s="11"/>
      <c r="D60" s="11"/>
      <c r="E60" s="12"/>
      <c r="F60" s="18"/>
    </row>
    <row r="61" spans="1:6" x14ac:dyDescent="0.3">
      <c r="A61" s="11"/>
      <c r="B61" s="11"/>
      <c r="C61" s="11"/>
      <c r="D61" s="20" t="s">
        <v>45</v>
      </c>
      <c r="E61" s="20"/>
      <c r="F61" s="7">
        <f>ROUND(F24+F40+F57,2)</f>
        <v>0</v>
      </c>
    </row>
    <row r="62" spans="1:6" x14ac:dyDescent="0.3">
      <c r="A62" s="11"/>
      <c r="B62" s="11"/>
      <c r="C62" s="11"/>
      <c r="D62" s="20" t="s">
        <v>46</v>
      </c>
      <c r="E62" s="20"/>
      <c r="F62" s="7">
        <f>ROUND(F61*0.23,2)</f>
        <v>0</v>
      </c>
    </row>
    <row r="63" spans="1:6" x14ac:dyDescent="0.3">
      <c r="A63" s="11"/>
      <c r="B63" s="11"/>
      <c r="C63" s="11"/>
      <c r="D63" s="20" t="s">
        <v>47</v>
      </c>
      <c r="E63" s="20"/>
      <c r="F63" s="7">
        <f>SUM(F61:F62)</f>
        <v>0</v>
      </c>
    </row>
    <row r="64" spans="1:6" x14ac:dyDescent="0.3">
      <c r="A64" s="11"/>
      <c r="B64" s="11"/>
      <c r="C64" s="11"/>
      <c r="D64" s="21"/>
      <c r="E64" s="21"/>
      <c r="F64" s="18"/>
    </row>
    <row r="65" spans="1:6" x14ac:dyDescent="0.3">
      <c r="A65" s="11"/>
      <c r="B65" s="11"/>
      <c r="C65" s="11"/>
      <c r="D65" s="21"/>
      <c r="E65" s="21"/>
      <c r="F65" s="18"/>
    </row>
    <row r="66" spans="1:6" x14ac:dyDescent="0.3">
      <c r="A66" s="11"/>
      <c r="B66" s="11"/>
      <c r="C66" s="11"/>
      <c r="D66" s="21"/>
      <c r="E66" s="21"/>
      <c r="F66" s="18"/>
    </row>
    <row r="67" spans="1:6" x14ac:dyDescent="0.3">
      <c r="A67" s="11"/>
      <c r="B67" s="11"/>
      <c r="C67" s="11"/>
      <c r="D67" s="21"/>
      <c r="E67" s="19" t="s">
        <v>48</v>
      </c>
      <c r="F67" s="19"/>
    </row>
    <row r="68" spans="1:6" x14ac:dyDescent="0.3">
      <c r="A68" s="11"/>
      <c r="B68" s="11"/>
      <c r="C68" s="11"/>
      <c r="D68" s="21"/>
      <c r="E68" s="19" t="s">
        <v>49</v>
      </c>
      <c r="F68" s="19"/>
    </row>
    <row r="69" spans="1:6" ht="44.25" customHeight="1" x14ac:dyDescent="0.3">
      <c r="A69" s="16"/>
      <c r="B69" s="16"/>
      <c r="C69" s="16"/>
      <c r="D69" s="16"/>
      <c r="E69" s="3"/>
      <c r="F69" s="8"/>
    </row>
  </sheetData>
  <mergeCells count="10">
    <mergeCell ref="A43:F43"/>
    <mergeCell ref="A2:F2"/>
    <mergeCell ref="A26:F26"/>
    <mergeCell ref="A69:D69"/>
    <mergeCell ref="A1:F1"/>
    <mergeCell ref="D61:E61"/>
    <mergeCell ref="D62:E62"/>
    <mergeCell ref="D63:E63"/>
    <mergeCell ref="E67:F67"/>
    <mergeCell ref="E68:F68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Olszowa Jadwiga</dc:creator>
  <cp:lastModifiedBy>Kajczyk Paulina</cp:lastModifiedBy>
  <cp:lastPrinted>2025-10-20T09:41:33Z</cp:lastPrinted>
  <dcterms:created xsi:type="dcterms:W3CDTF">2025-07-07T07:57:41Z</dcterms:created>
  <dcterms:modified xsi:type="dcterms:W3CDTF">2025-10-20T09:41:34Z</dcterms:modified>
</cp:coreProperties>
</file>